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7" activeTab="12"/>
  </bookViews>
  <sheets>
    <sheet name="1 sz. tábla " sheetId="1" r:id="rId1"/>
    <sheet name="1.1. sz. " sheetId="2" r:id="rId2"/>
    <sheet name="1.2 sz. tábla   " sheetId="3" r:id="rId3"/>
    <sheet name="1.3 sz. tábla   " sheetId="4" r:id="rId4"/>
    <sheet name="2.1.sz.mell   " sheetId="5" r:id="rId5"/>
    <sheet name="2.2.sz.mell   " sheetId="6" r:id="rId6"/>
    <sheet name="6.sz.mell." sheetId="7" r:id="rId7"/>
    <sheet name="3.sz.mell.  " sheetId="8" r:id="rId8"/>
    <sheet name="4.sz.mell." sheetId="9" r:id="rId9"/>
    <sheet name="5.sz.mell." sheetId="10" r:id="rId10"/>
    <sheet name="7.sz.mell." sheetId="11" r:id="rId11"/>
    <sheet name="8. sz. mell. " sheetId="12" r:id="rId12"/>
    <sheet name="1. sz tájékoztató t" sheetId="13" r:id="rId13"/>
    <sheet name="2. sz tájékoztató t." sheetId="14" r:id="rId14"/>
    <sheet name="3.sz tájékoztató t." sheetId="15" r:id="rId15"/>
    <sheet name="4. sz. tájékoztató t." sheetId="16" r:id="rId16"/>
    <sheet name="Munka1" sheetId="17" r:id="rId17"/>
  </sheets>
  <definedNames>
    <definedName name="_xlfn.IFERROR" hidden="1">#NAME?</definedName>
    <definedName name="_xlnm.Print_Area" localSheetId="0">'1 sz. tábla '!$A$1:$E$145</definedName>
    <definedName name="_xlnm.Print_Area" localSheetId="1">'1.1. sz. '!$A$1:$E$145</definedName>
    <definedName name="_xlnm.Print_Area" localSheetId="2">'1.2 sz. tábla   '!$A$1:$E$145</definedName>
    <definedName name="_xlnm.Print_Area" localSheetId="3">'1.3 sz. tábla   '!$A$1:$E$145</definedName>
  </definedNames>
  <calcPr fullCalcOnLoad="1"/>
</workbook>
</file>

<file path=xl/sharedStrings.xml><?xml version="1.0" encoding="utf-8"?>
<sst xmlns="http://schemas.openxmlformats.org/spreadsheetml/2006/main" count="1509" uniqueCount="476">
  <si>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</si>
  <si>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</si>
  <si>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</si>
  <si>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</si>
  <si>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</si>
  <si>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</si>
  <si>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</si>
  <si>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</si>
  <si>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</si>
  <si>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</si>
  <si>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</si>
  <si>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</si>
  <si>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</si>
  <si>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</si>
  <si>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</si>
  <si>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</si>
  <si>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</si>
  <si>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</si>
  <si>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</si>
  <si>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</si>
  <si>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</si>
  <si>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</si>
  <si>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</si>
  <si>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</si>
  <si>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</si>
  <si>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</si>
  <si>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</si>
  <si>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</si>
  <si>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</si>
  <si>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</si>
  <si>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</si>
  <si>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</si>
  <si>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</si>
  <si>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</si>
  <si>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</si>
  <si>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</si>
  <si>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</si>
  <si>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</si>
  <si>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</si>
  <si>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</si>
  <si>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</si>
  <si>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</si>
  <si>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</si>
  <si>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</t>
  </si>
  <si>
    <t>Összesen:</t>
  </si>
  <si>
    <t>Bevételek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</si>
  <si>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</si>
  <si>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</si>
  <si>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</si>
  <si>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</si>
  <si>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</si>
  <si>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</si>
  <si>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</si>
  <si>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</si>
  <si>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</si>
  <si>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</si>
  <si>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</si>
  <si>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</si>
  <si>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</si>
  <si>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</si>
  <si>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</si>
  <si>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</si>
  <si>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</si>
  <si>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</si>
  <si>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</si>
  <si>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</si>
  <si>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</si>
  <si>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</si>
  <si>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</si>
  <si>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</si>
  <si>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</si>
  <si>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</si>
  <si>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</si>
  <si>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</si>
  <si>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</si>
  <si>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</si>
  <si>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</si>
  <si>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</si>
  <si>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</si>
  <si>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</si>
  <si>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</si>
  <si>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</si>
  <si>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</si>
  <si>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</si>
  <si>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</si>
  <si>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</si>
  <si>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</si>
  <si>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</si>
  <si>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</si>
  <si>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</si>
  <si>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</si>
  <si>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</si>
  <si>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</si>
  <si>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</si>
  <si>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</si>
  <si>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</si>
  <si>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</si>
  <si>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</si>
  <si>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</si>
  <si>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</si>
  <si>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</si>
  <si>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</si>
  <si>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</si>
  <si>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</si>
  <si>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</si>
  <si>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</si>
  <si>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</si>
  <si>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</si>
  <si>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</si>
  <si>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</si>
  <si>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</si>
  <si>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</si>
  <si>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</si>
  <si>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</si>
  <si>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</si>
  <si>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</si>
  <si>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</si>
  <si>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</si>
  <si>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</si>
  <si>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</si>
  <si>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</si>
  <si>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</si>
  <si>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</si>
  <si>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</si>
  <si>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</si>
  <si>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</si>
  <si>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</si>
  <si>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</si>
  <si>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</si>
  <si>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</si>
  <si>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</si>
  <si>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</si>
  <si>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</si>
  <si>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</si>
  <si>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</si>
  <si>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</si>
  <si>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</si>
  <si>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</si>
  <si>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</si>
  <si>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</si>
  <si>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</si>
  <si>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</si>
  <si>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</si>
  <si>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</si>
  <si>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</si>
  <si>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</si>
  <si>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</si>
  <si>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</si>
  <si>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</si>
  <si>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</si>
  <si>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</si>
  <si>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</si>
  <si>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</si>
  <si>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</si>
  <si>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</si>
  <si>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</si>
  <si>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</si>
  <si>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</si>
  <si>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</si>
  <si>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</si>
  <si>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</si>
  <si>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</si>
  <si>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</si>
  <si>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</si>
  <si>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</si>
  <si>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</si>
  <si>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</si>
  <si>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</si>
  <si>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</si>
  <si>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</si>
  <si>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</si>
  <si>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</si>
  <si>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</si>
  <si>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</si>
  <si>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</si>
  <si>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</si>
  <si>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</si>
  <si>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</si>
  <si>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</si>
  <si>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</si>
  <si>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</si>
  <si>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</si>
  <si>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</si>
  <si>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</si>
  <si>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</si>
  <si>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</si>
  <si>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</si>
  <si>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</si>
  <si>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</si>
  <si>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</si>
  <si>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</si>
  <si>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</si>
  <si>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</si>
  <si>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</si>
  <si>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</si>
  <si>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</si>
  <si>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</si>
  <si>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</si>
  <si>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</si>
  <si>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</si>
  <si>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</si>
  <si>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</si>
  <si>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</si>
  <si>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</si>
  <si>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</si>
  <si>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</si>
  <si>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</si>
  <si>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</si>
  <si>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</si>
  <si>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</si>
  <si>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</si>
  <si>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</si>
  <si>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</si>
  <si>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</si>
  <si>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</si>
  <si>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</si>
  <si>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</si>
  <si>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</si>
  <si>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</si>
  <si>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</si>
  <si>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</si>
  <si>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</si>
  <si>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</si>
  <si>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</si>
  <si>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</si>
  <si>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</si>
  <si>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</si>
  <si>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</si>
  <si>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</si>
  <si>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</si>
  <si>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</si>
  <si>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</si>
  <si>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</si>
  <si>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</si>
  <si>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</si>
  <si>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</si>
  <si>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</si>
  <si>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</si>
  <si>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</si>
  <si>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</si>
  <si>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</si>
  <si>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</si>
  <si>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</si>
  <si>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</si>
  <si>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</si>
  <si>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</si>
  <si>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</si>
  <si>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</si>
  <si>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</si>
  <si>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</si>
  <si>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</si>
  <si>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</si>
  <si>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</si>
  <si>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</si>
  <si>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</si>
  <si>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</si>
  <si>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</si>
  <si>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</si>
  <si>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</si>
  <si>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</si>
  <si>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</si>
  <si>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</si>
  <si>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</si>
  <si>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</si>
  <si>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</si>
  <si>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</si>
  <si>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</si>
  <si>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</si>
  <si>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</si>
  <si>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</si>
  <si>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</si>
  <si>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</si>
  <si>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</si>
  <si>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</si>
  <si>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</si>
  <si>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</si>
  <si>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</si>
  <si>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</si>
  <si>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</si>
  <si>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</si>
  <si>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</si>
  <si>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</si>
  <si>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</si>
  <si>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</si>
  <si>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</si>
  <si>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</si>
  <si>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</si>
  <si>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</si>
  <si>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</si>
  <si>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</si>
  <si>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</si>
  <si>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</si>
  <si>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</si>
  <si>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</si>
  <si>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</si>
  <si>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</si>
  <si>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</si>
  <si>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</si>
  <si>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</si>
  <si>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</si>
  <si>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</si>
  <si>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</si>
  <si>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</si>
  <si>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</si>
  <si>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</si>
  <si>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</si>
  <si>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</si>
  <si>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</si>
  <si>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</si>
  <si>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</si>
  <si>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</si>
  <si>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</si>
  <si>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</si>
  <si>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</si>
  <si>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</si>
  <si>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</si>
  <si>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</si>
  <si>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</si>
  <si>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</si>
  <si>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</si>
  <si>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</si>
  <si>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</si>
  <si>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</si>
  <si>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</si>
  <si>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</si>
  <si>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</si>
  <si>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</si>
  <si>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</si>
  <si>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</si>
  <si>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</si>
  <si>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</si>
  <si>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</si>
  <si>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</si>
  <si>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</si>
  <si>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</si>
  <si>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</si>
  <si>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</si>
  <si>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</si>
  <si>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</si>
  <si>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</si>
  <si>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</si>
  <si>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</si>
  <si>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</si>
  <si>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</si>
  <si>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</si>
  <si>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</si>
  <si>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</si>
  <si>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</si>
  <si>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</si>
  <si>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</si>
  <si>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</si>
  <si>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</si>
  <si>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</si>
  <si>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</si>
  <si>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</si>
  <si>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</si>
  <si>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</si>
  <si>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</si>
  <si>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</si>
  <si>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</si>
  <si>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</si>
  <si>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</si>
  <si>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</si>
  <si>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</si>
  <si>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</si>
  <si>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</si>
  <si>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</si>
  <si>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</si>
  <si>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</si>
  <si>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</si>
  <si>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</si>
  <si>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</si>
  <si>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</si>
  <si>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</si>
  <si>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</si>
  <si>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</si>
  <si>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</si>
  <si>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</si>
  <si>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</si>
  <si>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</si>
  <si>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</si>
  <si>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</si>
  <si>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</si>
  <si>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</si>
  <si>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Osztalék, a koncessziós díj és a hozambevétel</t>
  </si>
  <si>
    <t>Működési célú átvett pénze.</t>
  </si>
  <si>
    <t xml:space="preserve"> Egyéb működési célú kiad.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</si>
  <si>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</si>
  <si>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</si>
  <si>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</si>
  <si>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</si>
  <si>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Eredeti ei.</t>
  </si>
  <si>
    <t>Módosított ei.</t>
  </si>
  <si>
    <t>Eredeti ei</t>
  </si>
  <si>
    <t>Módosított</t>
  </si>
  <si>
    <t>1.4</t>
  </si>
  <si>
    <t>1.6</t>
  </si>
  <si>
    <t>Teljesítés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</si>
  <si>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</si>
  <si>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</si>
  <si>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</si>
  <si>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</si>
  <si>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</si>
  <si>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</si>
  <si>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</si>
  <si>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</si>
  <si>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</si>
  <si>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</si>
  <si>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r>
      <t xml:space="preserve">   Működési költségvetés kiadásai </t>
    </r>
    <r>
      <rPr>
        <sz val="11"/>
        <rFont val="Arial"/>
        <family val="2"/>
      </rPr>
      <t>(1.1+…+1.5.)</t>
    </r>
  </si>
  <si>
    <r>
      <t xml:space="preserve">   Felhalmozási költségvetés kiadásai </t>
    </r>
    <r>
      <rPr>
        <sz val="11"/>
        <rFont val="Arial"/>
        <family val="2"/>
      </rPr>
      <t>(2.1.+2.3.+2.5.)</t>
    </r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</si>
  <si>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</si>
  <si>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</si>
  <si>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</si>
  <si>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</si>
  <si>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</si>
  <si>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</si>
  <si>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</si>
  <si>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</si>
  <si>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</si>
  <si>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</si>
  <si>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Működési célú átvett pénzeszközök ÁH kívülről</t>
  </si>
  <si>
    <t>Telejsítés</t>
  </si>
  <si>
    <t>Előző évi maradvány igénybev.</t>
  </si>
  <si>
    <t>Működési célú átvett pénzeszközök</t>
  </si>
  <si>
    <t xml:space="preserve">Felhalmozási célú támogatások államháztartáson belülről </t>
  </si>
  <si>
    <t>FINANSZÍROZÁSI BEVÉTELEK ÖSSZESEN</t>
  </si>
  <si>
    <t>BEVÉTELEK ÖSSZESEN</t>
  </si>
  <si>
    <t>Kiadási jogcímek</t>
  </si>
  <si>
    <t>Működési kiadások</t>
  </si>
  <si>
    <t xml:space="preserve">Felhalmozási kiadások </t>
  </si>
  <si>
    <t xml:space="preserve">       Beruházások </t>
  </si>
  <si>
    <t xml:space="preserve">       Felújítások</t>
  </si>
  <si>
    <t xml:space="preserve">       Egyéb felhalmozási kiadások</t>
  </si>
  <si>
    <t xml:space="preserve">FINANSZÍROZÁSI KIADÁSOK </t>
  </si>
  <si>
    <t xml:space="preserve">Közhatalmi bevételek </t>
  </si>
  <si>
    <t xml:space="preserve">KÖLTSÉGVETÉSI BEVÉTELEK ÖSSZESEN </t>
  </si>
  <si>
    <t xml:space="preserve">  KÖLTSÉGVETÉSI KIADÁSOK ÖSSZESEN: </t>
  </si>
  <si>
    <t>Önkormányzat máködési támogatásai</t>
  </si>
  <si>
    <t>Tartalék</t>
  </si>
  <si>
    <t xml:space="preserve"> forintban </t>
  </si>
  <si>
    <t>forintban</t>
  </si>
  <si>
    <t xml:space="preserve"> forintban</t>
  </si>
  <si>
    <t>forintban !</t>
  </si>
  <si>
    <t xml:space="preserve">Államháztartáson belüli megelőlegezések </t>
  </si>
  <si>
    <t xml:space="preserve"> forintban !</t>
  </si>
  <si>
    <t xml:space="preserve"> forintban!</t>
  </si>
  <si>
    <t>Hozzájárulás  (Ft)</t>
  </si>
  <si>
    <t>KIADÁSOK ÖSSZESEN</t>
  </si>
  <si>
    <t>Felhasználás 2018. 12.31</t>
  </si>
  <si>
    <t>Önkormányzaton kívüli EU-s projektekhez történő hozzájárulás 2018.  évi előirányzat</t>
  </si>
  <si>
    <t>2019 előtti</t>
  </si>
  <si>
    <t>1 tájékoztató tábla</t>
  </si>
  <si>
    <t>2019.évi likvidítási terv</t>
  </si>
  <si>
    <t>2020 után</t>
  </si>
  <si>
    <t>2019. évi előirányzat</t>
  </si>
  <si>
    <t xml:space="preserve">
2019. év utáni szükséglet
</t>
  </si>
  <si>
    <t>2019 évi előirányzat</t>
  </si>
  <si>
    <t>Nagymányoki  Roma Nemzetiségi Önkormányzat 2019. évi adósságot keletkeztető fejlesztési céljai</t>
  </si>
  <si>
    <t>Nagymányoki Roma Nemzetiségi  Önkormányzat saját bevételeinek részletezése az adósságot keletkeztető ügyletből származó tárgyévi fizetési kötelezettség megállapításához</t>
  </si>
  <si>
    <t>Nagymányoki Roma Nemzetiségi   Önkormányzat adósságot keletkeztető ügyletekből és kezességvállalásokból fennálló kötelezettségei</t>
  </si>
  <si>
    <t>1. melléklet</t>
  </si>
  <si>
    <t>1.1. melléklet</t>
  </si>
  <si>
    <t>1.2. melléklet</t>
  </si>
  <si>
    <t>1.3. melléklet</t>
  </si>
  <si>
    <t>2.1. melléklet</t>
  </si>
  <si>
    <t>2.2. melléklet</t>
  </si>
  <si>
    <t>3. melléklet</t>
  </si>
  <si>
    <t>4.  melléklet</t>
  </si>
  <si>
    <t>5. melléklet</t>
  </si>
  <si>
    <t>6. melléklet</t>
  </si>
  <si>
    <t>7. melléklet</t>
  </si>
  <si>
    <t>8. melléklet</t>
  </si>
  <si>
    <t>2.  tájékoztató tábla</t>
  </si>
  <si>
    <t>3. tájékoztató tábla</t>
  </si>
  <si>
    <t>4. tájékoztató tábla</t>
  </si>
  <si>
    <t xml:space="preserve">Nagymányoki Roma Nemzetiségi 2019 évi költségvetési évet követő 3 év tervezett bevételeinek, kiadásainak alakulását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</si>
</sst>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;[Red]0"/>
    <numFmt numFmtId="173" formatCode="m\.\ d\.;@"/>
    <numFmt numFmtId="174" formatCode="#,##0.0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2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59" applyFill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8" fillId="0" borderId="0" xfId="59" applyFont="1" applyFill="1" applyProtection="1">
      <alignment/>
      <protection locked="0"/>
    </xf>
    <xf numFmtId="0" fontId="3" fillId="0" borderId="0" xfId="59" applyFont="1" applyFill="1" applyProtection="1">
      <alignment/>
      <protection locked="0"/>
    </xf>
    <xf numFmtId="0" fontId="1" fillId="0" borderId="0" xfId="58" applyFont="1" applyFill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Alignment="1">
      <alignment horizontal="center" wrapText="1"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ill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58" applyFont="1" applyFill="1" applyProtection="1">
      <alignment/>
      <protection/>
    </xf>
    <xf numFmtId="0" fontId="14" fillId="0" borderId="12" xfId="0" applyFont="1" applyFill="1" applyBorder="1" applyAlignment="1" applyProtection="1">
      <alignment horizontal="right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5" xfId="58" applyFont="1" applyFill="1" applyBorder="1" applyAlignment="1" applyProtection="1">
      <alignment horizontal="center" vertical="center" wrapText="1"/>
      <protection/>
    </xf>
    <xf numFmtId="0" fontId="9" fillId="0" borderId="16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Protection="1">
      <alignment/>
      <protection/>
    </xf>
    <xf numFmtId="0" fontId="13" fillId="0" borderId="0" xfId="58" applyFont="1" applyFill="1" applyAlignme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13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164" fontId="3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24" xfId="58" applyFont="1" applyFill="1" applyBorder="1" applyAlignment="1">
      <alignment horizontal="center" vertical="center"/>
      <protection/>
    </xf>
    <xf numFmtId="0" fontId="2" fillId="0" borderId="25" xfId="58" applyFont="1" applyFill="1" applyBorder="1" applyProtection="1">
      <alignment/>
      <protection locked="0"/>
    </xf>
    <xf numFmtId="166" fontId="2" fillId="0" borderId="25" xfId="40" applyNumberFormat="1" applyFont="1" applyFill="1" applyBorder="1" applyAlignment="1" applyProtection="1">
      <alignment/>
      <protection locked="0"/>
    </xf>
    <xf numFmtId="166" fontId="2" fillId="0" borderId="18" xfId="40" applyNumberFormat="1" applyFont="1" applyFill="1" applyBorder="1" applyAlignment="1">
      <alignment/>
    </xf>
    <xf numFmtId="0" fontId="2" fillId="0" borderId="21" xfId="58" applyFont="1" applyFill="1" applyBorder="1" applyAlignment="1">
      <alignment horizontal="center" vertical="center"/>
      <protection/>
    </xf>
    <xf numFmtId="0" fontId="2" fillId="0" borderId="19" xfId="58" applyFont="1" applyFill="1" applyBorder="1" applyProtection="1">
      <alignment/>
      <protection locked="0"/>
    </xf>
    <xf numFmtId="166" fontId="2" fillId="0" borderId="19" xfId="40" applyNumberFormat="1" applyFont="1" applyFill="1" applyBorder="1" applyAlignment="1" applyProtection="1">
      <alignment/>
      <protection locked="0"/>
    </xf>
    <xf numFmtId="166" fontId="2" fillId="0" borderId="20" xfId="40" applyNumberFormat="1" applyFont="1" applyFill="1" applyBorder="1" applyAlignment="1">
      <alignment/>
    </xf>
    <xf numFmtId="0" fontId="2" fillId="0" borderId="22" xfId="58" applyFont="1" applyFill="1" applyBorder="1" applyAlignment="1">
      <alignment horizontal="center" vertical="center"/>
      <protection/>
    </xf>
    <xf numFmtId="0" fontId="2" fillId="0" borderId="23" xfId="58" applyFont="1" applyFill="1" applyBorder="1" applyProtection="1">
      <alignment/>
      <protection locked="0"/>
    </xf>
    <xf numFmtId="166" fontId="2" fillId="0" borderId="23" xfId="40" applyNumberFormat="1" applyFont="1" applyFill="1" applyBorder="1" applyAlignment="1" applyProtection="1">
      <alignment/>
      <protection locked="0"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0" xfId="58" applyFont="1" applyFill="1" applyBorder="1">
      <alignment/>
      <protection/>
    </xf>
    <xf numFmtId="166" fontId="3" fillId="0" borderId="10" xfId="58" applyNumberFormat="1" applyFont="1" applyFill="1" applyBorder="1">
      <alignment/>
      <protection/>
    </xf>
    <xf numFmtId="166" fontId="3" fillId="0" borderId="11" xfId="58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3" fillId="0" borderId="26" xfId="58" applyFont="1" applyFill="1" applyBorder="1" applyAlignment="1" applyProtection="1">
      <alignment horizontal="center" vertical="center" wrapText="1"/>
      <protection/>
    </xf>
    <xf numFmtId="0" fontId="3" fillId="0" borderId="27" xfId="58" applyFont="1" applyFill="1" applyBorder="1" applyAlignment="1" applyProtection="1">
      <alignment horizontal="center" vertical="center" wrapText="1"/>
      <protection/>
    </xf>
    <xf numFmtId="0" fontId="3" fillId="0" borderId="28" xfId="58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center" vertical="center"/>
      <protection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2" fillId="0" borderId="26" xfId="58" applyFont="1" applyFill="1" applyBorder="1" applyAlignment="1" applyProtection="1">
      <alignment horizontal="center" vertical="center"/>
      <protection/>
    </xf>
    <xf numFmtId="0" fontId="2" fillId="0" borderId="25" xfId="58" applyFont="1" applyFill="1" applyBorder="1" applyProtection="1">
      <alignment/>
      <protection/>
    </xf>
    <xf numFmtId="166" fontId="2" fillId="0" borderId="29" xfId="40" applyNumberFormat="1" applyFont="1" applyFill="1" applyBorder="1" applyAlignment="1" applyProtection="1">
      <alignment/>
      <protection locked="0"/>
    </xf>
    <xf numFmtId="0" fontId="2" fillId="0" borderId="21" xfId="58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>
      <alignment horizontal="justify" wrapText="1"/>
    </xf>
    <xf numFmtId="166" fontId="2" fillId="0" borderId="30" xfId="40" applyNumberFormat="1" applyFont="1" applyFill="1" applyBorder="1" applyAlignment="1" applyProtection="1">
      <alignment/>
      <protection locked="0"/>
    </xf>
    <xf numFmtId="0" fontId="11" fillId="0" borderId="19" xfId="0" applyFont="1" applyBorder="1" applyAlignment="1">
      <alignment wrapText="1"/>
    </xf>
    <xf numFmtId="0" fontId="2" fillId="0" borderId="22" xfId="58" applyFont="1" applyFill="1" applyBorder="1" applyAlignment="1" applyProtection="1">
      <alignment horizontal="center" vertical="center"/>
      <protection/>
    </xf>
    <xf numFmtId="166" fontId="2" fillId="0" borderId="31" xfId="40" applyNumberFormat="1" applyFont="1" applyFill="1" applyBorder="1" applyAlignment="1" applyProtection="1">
      <alignment/>
      <protection locked="0"/>
    </xf>
    <xf numFmtId="0" fontId="11" fillId="0" borderId="32" xfId="0" applyFont="1" applyBorder="1" applyAlignment="1">
      <alignment wrapText="1"/>
    </xf>
    <xf numFmtId="166" fontId="3" fillId="0" borderId="11" xfId="40" applyNumberFormat="1" applyFont="1" applyFill="1" applyBorder="1" applyAlignment="1" applyProtection="1">
      <alignment/>
      <protection/>
    </xf>
    <xf numFmtId="0" fontId="3" fillId="0" borderId="26" xfId="58" applyFont="1" applyFill="1" applyBorder="1" applyAlignment="1" applyProtection="1">
      <alignment horizontal="center" vertical="center" wrapText="1"/>
      <protection/>
    </xf>
    <xf numFmtId="0" fontId="3" fillId="0" borderId="27" xfId="58" applyFont="1" applyFill="1" applyBorder="1" applyAlignment="1" applyProtection="1">
      <alignment horizontal="center" vertical="center" wrapText="1"/>
      <protection/>
    </xf>
    <xf numFmtId="0" fontId="3" fillId="0" borderId="28" xfId="58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center" vertical="center"/>
      <protection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2" fillId="0" borderId="26" xfId="58" applyFont="1" applyFill="1" applyBorder="1" applyAlignment="1" applyProtection="1">
      <alignment horizontal="center" vertical="center"/>
      <protection/>
    </xf>
    <xf numFmtId="0" fontId="2" fillId="0" borderId="27" xfId="58" applyFont="1" applyFill="1" applyBorder="1" applyProtection="1">
      <alignment/>
      <protection locked="0"/>
    </xf>
    <xf numFmtId="166" fontId="2" fillId="0" borderId="28" xfId="40" applyNumberFormat="1" applyFont="1" applyFill="1" applyBorder="1" applyAlignment="1" applyProtection="1">
      <alignment/>
      <protection locked="0"/>
    </xf>
    <xf numFmtId="0" fontId="2" fillId="0" borderId="21" xfId="58" applyFont="1" applyFill="1" applyBorder="1" applyAlignment="1" applyProtection="1">
      <alignment horizontal="center" vertical="center"/>
      <protection/>
    </xf>
    <xf numFmtId="166" fontId="2" fillId="0" borderId="20" xfId="40" applyNumberFormat="1" applyFont="1" applyFill="1" applyBorder="1" applyAlignment="1" applyProtection="1">
      <alignment/>
      <protection locked="0"/>
    </xf>
    <xf numFmtId="0" fontId="2" fillId="0" borderId="22" xfId="58" applyFont="1" applyFill="1" applyBorder="1" applyAlignment="1" applyProtection="1">
      <alignment horizontal="center" vertical="center"/>
      <protection/>
    </xf>
    <xf numFmtId="166" fontId="2" fillId="0" borderId="33" xfId="40" applyNumberFormat="1" applyFont="1" applyFill="1" applyBorder="1" applyAlignment="1" applyProtection="1">
      <alignment/>
      <protection locked="0"/>
    </xf>
    <xf numFmtId="0" fontId="3" fillId="0" borderId="13" xfId="58" applyFont="1" applyFill="1" applyBorder="1" applyAlignment="1" applyProtection="1">
      <alignment horizontal="center" vertical="center"/>
      <protection/>
    </xf>
    <xf numFmtId="0" fontId="3" fillId="0" borderId="10" xfId="58" applyFont="1" applyFill="1" applyBorder="1" applyAlignment="1" applyProtection="1">
      <alignment horizontal="left" vertical="center" wrapText="1"/>
      <protection/>
    </xf>
    <xf numFmtId="166" fontId="3" fillId="0" borderId="11" xfId="4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3" fillId="0" borderId="34" xfId="0" applyNumberFormat="1" applyFont="1" applyFill="1" applyBorder="1" applyAlignment="1" applyProtection="1">
      <alignment horizontal="center" vertical="center" wrapText="1"/>
      <protection/>
    </xf>
    <xf numFmtId="164" fontId="3" fillId="0" borderId="35" xfId="0" applyNumberFormat="1" applyFont="1" applyFill="1" applyBorder="1" applyAlignment="1" applyProtection="1">
      <alignment horizontal="center" vertical="center" wrapText="1"/>
      <protection/>
    </xf>
    <xf numFmtId="164" fontId="3" fillId="0" borderId="36" xfId="0" applyNumberFormat="1" applyFont="1" applyFill="1" applyBorder="1" applyAlignment="1" applyProtection="1">
      <alignment horizontal="center"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/>
    </xf>
    <xf numFmtId="16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/>
    </xf>
    <xf numFmtId="164" fontId="3" fillId="0" borderId="13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164" fontId="3" fillId="33" borderId="10" xfId="0" applyNumberFormat="1" applyFont="1" applyFill="1" applyBorder="1" applyAlignment="1" applyProtection="1">
      <alignment vertical="center" wrapText="1"/>
      <protection/>
    </xf>
    <xf numFmtId="164" fontId="3" fillId="0" borderId="1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vertical="center"/>
      <protection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/>
    </xf>
    <xf numFmtId="49" fontId="15" fillId="0" borderId="21" xfId="0" applyNumberFormat="1" applyFont="1" applyFill="1" applyBorder="1" applyAlignment="1" applyProtection="1" quotePrefix="1">
      <alignment horizontal="left" vertical="center" indent="1"/>
      <protection/>
    </xf>
    <xf numFmtId="3" fontId="15" fillId="0" borderId="19" xfId="0" applyNumberFormat="1" applyFont="1" applyFill="1" applyBorder="1" applyAlignment="1" applyProtection="1">
      <alignment vertical="center"/>
      <protection locked="0"/>
    </xf>
    <xf numFmtId="3" fontId="15" fillId="0" borderId="2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vertical="center"/>
      <protection/>
    </xf>
    <xf numFmtId="164" fontId="3" fillId="0" borderId="39" xfId="0" applyNumberFormat="1" applyFont="1" applyFill="1" applyBorder="1" applyAlignment="1" applyProtection="1">
      <alignment horizontal="center" vertical="center"/>
      <protection/>
    </xf>
    <xf numFmtId="164" fontId="3" fillId="0" borderId="38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/>
      <protection/>
    </xf>
    <xf numFmtId="164" fontId="3" fillId="0" borderId="40" xfId="0" applyNumberFormat="1" applyFont="1" applyFill="1" applyBorder="1" applyAlignment="1" applyProtection="1">
      <alignment horizontal="center" vertical="center" wrapText="1"/>
      <protection/>
    </xf>
    <xf numFmtId="164" fontId="3" fillId="0" borderId="41" xfId="0" applyNumberFormat="1" applyFont="1" applyFill="1" applyBorder="1" applyAlignment="1" applyProtection="1">
      <alignment horizontal="center" vertical="center" wrapText="1"/>
      <protection/>
    </xf>
    <xf numFmtId="164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Fill="1" applyBorder="1" applyAlignment="1" applyProtection="1">
      <alignment vertical="center" wrapText="1"/>
      <protection/>
    </xf>
    <xf numFmtId="164" fontId="2" fillId="0" borderId="13" xfId="0" applyNumberFormat="1" applyFont="1" applyFill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3" fillId="0" borderId="21" xfId="0" applyNumberFormat="1" applyFont="1" applyFill="1" applyBorder="1" applyAlignment="1" applyProtection="1">
      <alignment horizontal="center" vertical="center" wrapText="1"/>
      <protection/>
    </xf>
    <xf numFmtId="164" fontId="2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/>
    </xf>
    <xf numFmtId="164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2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164" fontId="2" fillId="0" borderId="22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/>
    </xf>
    <xf numFmtId="164" fontId="3" fillId="0" borderId="37" xfId="0" applyNumberFormat="1" applyFont="1" applyFill="1" applyBorder="1" applyAlignment="1" applyProtection="1">
      <alignment horizontal="center" vertical="center" wrapText="1"/>
      <protection/>
    </xf>
    <xf numFmtId="164" fontId="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48" xfId="0" applyNumberFormat="1" applyFont="1" applyFill="1" applyBorder="1" applyAlignment="1" applyProtection="1">
      <alignment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/>
    </xf>
    <xf numFmtId="164" fontId="2" fillId="33" borderId="41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 applyProtection="1">
      <alignment horizontal="left" vertical="center" wrapText="1" indent="1"/>
      <protection/>
    </xf>
    <xf numFmtId="164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 applyProtection="1">
      <alignment horizontal="lef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0" xfId="0" applyFont="1" applyFill="1" applyBorder="1" applyAlignment="1" applyProtection="1">
      <alignment horizontal="left" vertical="center" wrapText="1" indent="8"/>
      <protection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 applyProtection="1">
      <alignment vertical="center" wrapText="1"/>
      <protection locked="0"/>
    </xf>
    <xf numFmtId="164" fontId="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vertical="center" wrapText="1"/>
      <protection/>
    </xf>
    <xf numFmtId="164" fontId="3" fillId="0" borderId="35" xfId="0" applyNumberFormat="1" applyFont="1" applyFill="1" applyBorder="1" applyAlignment="1" applyProtection="1">
      <alignment vertical="center" wrapText="1"/>
      <protection/>
    </xf>
    <xf numFmtId="164" fontId="3" fillId="0" borderId="36" xfId="0" applyNumberFormat="1" applyFont="1" applyFill="1" applyBorder="1" applyAlignment="1" applyProtection="1">
      <alignment vertical="center" wrapText="1"/>
      <protection/>
    </xf>
    <xf numFmtId="0" fontId="2" fillId="0" borderId="0" xfId="59" applyFont="1" applyFill="1" applyProtection="1">
      <alignment/>
      <protection locked="0"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0" xfId="59" applyFont="1" applyFill="1" applyAlignment="1" applyProtection="1">
      <alignment vertical="center"/>
      <protection locked="0"/>
    </xf>
    <xf numFmtId="164" fontId="2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8" fillId="0" borderId="13" xfId="58" applyFont="1" applyFill="1" applyBorder="1" applyAlignment="1" applyProtection="1">
      <alignment horizontal="left" vertical="center" wrapText="1" inden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5" xfId="0" applyFont="1" applyBorder="1" applyAlignment="1" applyProtection="1">
      <alignment horizontal="left" wrapText="1"/>
      <protection/>
    </xf>
    <xf numFmtId="164" fontId="17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0" applyFont="1" applyBorder="1" applyAlignment="1" applyProtection="1">
      <alignment horizontal="left" wrapText="1"/>
      <protection/>
    </xf>
    <xf numFmtId="164" fontId="17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3" borderId="20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33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13" xfId="58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49" fontId="17" fillId="0" borderId="24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49" fontId="17" fillId="0" borderId="22" xfId="58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wrapTex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58" applyFont="1" applyFill="1" applyBorder="1" applyAlignment="1" applyProtection="1">
      <alignment horizontal="left" vertical="center" wrapText="1"/>
      <protection/>
    </xf>
    <xf numFmtId="164" fontId="17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13" xfId="0" applyFont="1" applyBorder="1" applyAlignment="1" applyProtection="1">
      <alignment horizontal="center"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4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Border="1" applyAlignment="1" applyProtection="1">
      <alignment wrapText="1"/>
      <protection/>
    </xf>
    <xf numFmtId="0" fontId="18" fillId="0" borderId="34" xfId="0" applyFont="1" applyBorder="1" applyAlignment="1" applyProtection="1">
      <alignment horizontal="center" wrapText="1"/>
      <protection/>
    </xf>
    <xf numFmtId="0" fontId="18" fillId="0" borderId="35" xfId="0" applyFont="1" applyBorder="1" applyAlignment="1" applyProtection="1">
      <alignment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164" fontId="1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18" fillId="0" borderId="40" xfId="0" applyFont="1" applyFill="1" applyBorder="1" applyAlignment="1" applyProtection="1">
      <alignment vertical="center" shrinkToFit="1"/>
      <protection/>
    </xf>
    <xf numFmtId="0" fontId="18" fillId="0" borderId="51" xfId="0" applyFont="1" applyFill="1" applyBorder="1" applyAlignment="1" applyProtection="1">
      <alignment vertical="center" shrinkToFit="1"/>
      <protection/>
    </xf>
    <xf numFmtId="0" fontId="18" fillId="0" borderId="52" xfId="0" applyFont="1" applyFill="1" applyBorder="1" applyAlignment="1">
      <alignment horizontal="center" vertical="center" wrapText="1"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18" fillId="0" borderId="15" xfId="58" applyFont="1" applyFill="1" applyBorder="1" applyAlignment="1" applyProtection="1">
      <alignment vertical="center" shrinkToFit="1"/>
      <protection/>
    </xf>
    <xf numFmtId="164" fontId="18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6" xfId="58" applyNumberFormat="1" applyFont="1" applyFill="1" applyBorder="1" applyAlignment="1" applyProtection="1">
      <alignment horizontal="center" vertical="center" wrapText="1"/>
      <protection/>
    </xf>
    <xf numFmtId="0" fontId="17" fillId="0" borderId="27" xfId="58" applyFont="1" applyFill="1" applyBorder="1" applyAlignment="1" applyProtection="1">
      <alignment horizontal="left" vertical="center" wrapText="1"/>
      <protection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58" applyFont="1" applyFill="1" applyBorder="1" applyAlignment="1" applyProtection="1">
      <alignment horizontal="left" vertical="center" wrapText="1"/>
      <protection/>
    </xf>
    <xf numFmtId="0" fontId="17" fillId="0" borderId="50" xfId="58" applyFont="1" applyFill="1" applyBorder="1" applyAlignment="1" applyProtection="1">
      <alignment horizontal="left" vertical="center" wrapText="1"/>
      <protection/>
    </xf>
    <xf numFmtId="0" fontId="17" fillId="0" borderId="0" xfId="58" applyFont="1" applyFill="1" applyBorder="1" applyAlignment="1" applyProtection="1">
      <alignment horizontal="left" vertical="center" wrapText="1"/>
      <protection/>
    </xf>
    <xf numFmtId="49" fontId="17" fillId="0" borderId="37" xfId="58" applyNumberFormat="1" applyFont="1" applyFill="1" applyBorder="1" applyAlignment="1" applyProtection="1">
      <alignment horizontal="center" vertical="center" wrapText="1"/>
      <protection/>
    </xf>
    <xf numFmtId="0" fontId="17" fillId="0" borderId="23" xfId="58" applyFont="1" applyFill="1" applyBorder="1" applyAlignment="1" applyProtection="1">
      <alignment horizontal="left" vertical="center" wrapText="1"/>
      <protection/>
    </xf>
    <xf numFmtId="49" fontId="17" fillId="0" borderId="53" xfId="58" applyNumberFormat="1" applyFont="1" applyFill="1" applyBorder="1" applyAlignment="1" applyProtection="1">
      <alignment horizontal="center" vertical="center" wrapText="1"/>
      <protection/>
    </xf>
    <xf numFmtId="0" fontId="18" fillId="0" borderId="10" xfId="58" applyFont="1" applyFill="1" applyBorder="1" applyAlignment="1" applyProtection="1">
      <alignment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25" xfId="58" applyFont="1" applyFill="1" applyBorder="1" applyAlignment="1" applyProtection="1">
      <alignment horizontal="left" vertical="center" wrapText="1"/>
      <protection/>
    </xf>
    <xf numFmtId="0" fontId="17" fillId="0" borderId="47" xfId="58" applyFont="1" applyFill="1" applyBorder="1" applyAlignment="1" applyProtection="1">
      <alignment horizontal="left" vertical="center" wrapText="1"/>
      <protection/>
    </xf>
    <xf numFmtId="164" fontId="18" fillId="0" borderId="11" xfId="0" applyNumberFormat="1" applyFont="1" applyBorder="1" applyAlignment="1" applyProtection="1">
      <alignment horizontal="right" vertical="center" wrapText="1" indent="1"/>
      <protection/>
    </xf>
    <xf numFmtId="164" fontId="18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left" vertical="center" shrinkToFi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horizontal="left" vertical="center"/>
      <protection/>
    </xf>
    <xf numFmtId="0" fontId="18" fillId="0" borderId="54" xfId="0" applyFont="1" applyFill="1" applyBorder="1" applyAlignment="1" applyProtection="1">
      <alignment vertical="center" wrapText="1"/>
      <protection/>
    </xf>
    <xf numFmtId="3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9" xfId="0" applyFont="1" applyBorder="1" applyAlignment="1" applyProtection="1">
      <alignment horizontal="left" wrapText="1"/>
      <protection/>
    </xf>
    <xf numFmtId="164" fontId="16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9" xfId="58" applyFont="1" applyFill="1" applyBorder="1" applyAlignment="1" applyProtection="1">
      <alignment horizontal="left" vertical="center" wrapTex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9" xfId="58" applyFont="1" applyFill="1" applyBorder="1" applyAlignment="1" applyProtection="1">
      <alignment horizontal="left" wrapText="1"/>
      <protection/>
    </xf>
    <xf numFmtId="0" fontId="16" fillId="0" borderId="23" xfId="58" applyFont="1" applyFill="1" applyBorder="1" applyAlignment="1" applyProtection="1">
      <alignment horizontal="left" vertical="center" wrapText="1"/>
      <protection/>
    </xf>
    <xf numFmtId="0" fontId="16" fillId="0" borderId="32" xfId="58" applyFont="1" applyFill="1" applyBorder="1" applyAlignment="1" applyProtection="1">
      <alignment horizontal="left" vertical="center" wrapTex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5" xfId="58" applyFont="1" applyFill="1" applyBorder="1" applyAlignment="1" applyProtection="1">
      <alignment horizontal="left" vertical="center" wrapText="1"/>
      <protection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17" fillId="0" borderId="0" xfId="0" applyNumberFormat="1" applyFont="1" applyFill="1" applyAlignment="1" applyProtection="1">
      <alignment horizontal="centerContinuous" vertical="center"/>
      <protection/>
    </xf>
    <xf numFmtId="164" fontId="17" fillId="0" borderId="0" xfId="0" applyNumberFormat="1" applyFon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18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52" xfId="0" applyNumberFormat="1" applyFont="1" applyFill="1" applyBorder="1" applyAlignment="1" applyProtection="1">
      <alignment horizontal="right" vertical="center" wrapText="1"/>
      <protection/>
    </xf>
    <xf numFmtId="164" fontId="18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16" fillId="0" borderId="21" xfId="0" applyNumberFormat="1" applyFont="1" applyFill="1" applyBorder="1" applyAlignment="1" applyProtection="1">
      <alignment horizontal="left" vertical="center" wrapText="1" shrinkToFit="1"/>
      <protection/>
    </xf>
    <xf numFmtId="164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7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19" xfId="0" applyNumberFormat="1" applyFont="1" applyFill="1" applyBorder="1" applyAlignment="1" applyProtection="1">
      <alignment horizontal="right" vertical="center" wrapText="1"/>
      <protection/>
    </xf>
    <xf numFmtId="164" fontId="22" fillId="0" borderId="50" xfId="0" applyNumberFormat="1" applyFont="1" applyFill="1" applyBorder="1" applyAlignment="1" applyProtection="1">
      <alignment horizontal="right" vertical="center" wrapText="1"/>
      <protection/>
    </xf>
    <xf numFmtId="164" fontId="16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0" applyNumberFormat="1" applyFont="1" applyFill="1" applyBorder="1" applyAlignment="1" applyProtection="1">
      <alignment horizontal="left" vertical="center" wrapText="1" shrinkToFit="1"/>
      <protection/>
    </xf>
    <xf numFmtId="164" fontId="19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54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10" xfId="0" applyNumberFormat="1" applyFont="1" applyFill="1" applyBorder="1" applyAlignment="1" applyProtection="1">
      <alignment horizontal="center" vertical="center" wrapText="1"/>
      <protection/>
    </xf>
    <xf numFmtId="164" fontId="19" fillId="0" borderId="54" xfId="0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6" xfId="0" applyNumberFormat="1" applyFont="1" applyFill="1" applyBorder="1" applyAlignment="1" applyProtection="1">
      <alignment horizontal="left" vertical="center" wrapText="1" shrinkToFit="1"/>
      <protection/>
    </xf>
    <xf numFmtId="164" fontId="16" fillId="0" borderId="22" xfId="0" applyNumberFormat="1" applyFont="1" applyFill="1" applyBorder="1" applyAlignment="1" applyProtection="1">
      <alignment horizontal="left" vertical="center" wrapText="1" shrinkToFit="1"/>
      <protection/>
    </xf>
    <xf numFmtId="164" fontId="16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19" fillId="0" borderId="10" xfId="0" applyNumberFormat="1" applyFont="1" applyFill="1" applyBorder="1" applyAlignment="1" applyProtection="1">
      <alignment horizontal="right" vertical="center" wrapText="1"/>
      <protection/>
    </xf>
    <xf numFmtId="164" fontId="19" fillId="0" borderId="11" xfId="0" applyNumberFormat="1" applyFont="1" applyFill="1" applyBorder="1" applyAlignment="1" applyProtection="1">
      <alignment horizontal="right" vertical="center" wrapText="1"/>
      <protection/>
    </xf>
    <xf numFmtId="164" fontId="22" fillId="0" borderId="47" xfId="0" applyNumberFormat="1" applyFont="1" applyFill="1" applyBorder="1" applyAlignment="1" applyProtection="1">
      <alignment horizontal="right" vertical="center" wrapText="1"/>
      <protection/>
    </xf>
    <xf numFmtId="164" fontId="22" fillId="0" borderId="55" xfId="0" applyNumberFormat="1" applyFont="1" applyFill="1" applyBorder="1" applyAlignment="1" applyProtection="1">
      <alignment horizontal="right" vertical="center" wrapText="1"/>
      <protection/>
    </xf>
    <xf numFmtId="164" fontId="16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164" fontId="19" fillId="0" borderId="54" xfId="0" applyNumberFormat="1" applyFont="1" applyFill="1" applyBorder="1" applyAlignment="1" applyProtection="1">
      <alignment horizontal="right" vertical="center" wrapText="1"/>
      <protection/>
    </xf>
    <xf numFmtId="164" fontId="19" fillId="0" borderId="52" xfId="0" applyNumberFormat="1" applyFont="1" applyFill="1" applyBorder="1" applyAlignment="1" applyProtection="1">
      <alignment horizontal="right" vertical="center" wrapText="1"/>
      <protection/>
    </xf>
    <xf numFmtId="164" fontId="19" fillId="0" borderId="51" xfId="0" applyNumberFormat="1" applyFont="1" applyFill="1" applyBorder="1" applyAlignment="1" applyProtection="1">
      <alignment horizontal="right" vertical="center" wrapText="1"/>
      <protection/>
    </xf>
    <xf numFmtId="164" fontId="17" fillId="0" borderId="0" xfId="0" applyNumberFormat="1" applyFont="1" applyFill="1" applyAlignment="1" applyProtection="1">
      <alignment horizontal="centerContinuous" vertical="center" wrapText="1"/>
      <protection/>
    </xf>
    <xf numFmtId="164" fontId="20" fillId="0" borderId="0" xfId="0" applyNumberFormat="1" applyFont="1" applyFill="1" applyAlignment="1" applyProtection="1">
      <alignment horizontal="right" vertical="center" wrapText="1"/>
      <protection/>
    </xf>
    <xf numFmtId="164" fontId="18" fillId="0" borderId="17" xfId="0" applyNumberFormat="1" applyFont="1" applyFill="1" applyBorder="1" applyAlignment="1" applyProtection="1">
      <alignment horizontal="left" vertical="center" wrapText="1"/>
      <protection/>
    </xf>
    <xf numFmtId="164" fontId="18" fillId="0" borderId="52" xfId="0" applyNumberFormat="1" applyFont="1" applyFill="1" applyBorder="1" applyAlignment="1" applyProtection="1">
      <alignment horizontal="right" vertical="center" wrapText="1" shrinkToFit="1"/>
      <protection/>
    </xf>
    <xf numFmtId="164" fontId="18" fillId="0" borderId="51" xfId="0" applyNumberFormat="1" applyFont="1" applyFill="1" applyBorder="1" applyAlignment="1" applyProtection="1">
      <alignment horizontal="right" vertical="center" wrapText="1" shrinkToFit="1"/>
      <protection/>
    </xf>
    <xf numFmtId="164" fontId="18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0" xfId="0" applyNumberFormat="1" applyFont="1" applyFill="1" applyBorder="1" applyAlignment="1" applyProtection="1">
      <alignment horizontal="righ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centerContinuous" vertical="center" wrapText="1"/>
      <protection/>
    </xf>
    <xf numFmtId="164" fontId="16" fillId="0" borderId="0" xfId="0" applyNumberFormat="1" applyFont="1" applyFill="1" applyAlignment="1" applyProtection="1">
      <alignment horizontal="centerContinuous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 wrapText="1"/>
      <protection/>
    </xf>
    <xf numFmtId="164" fontId="19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45" xfId="0" applyNumberFormat="1" applyFont="1" applyFill="1" applyBorder="1" applyAlignment="1" applyProtection="1">
      <alignment horizontal="left" vertical="center" wrapText="1"/>
      <protection/>
    </xf>
    <xf numFmtId="164" fontId="16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shrinkToFit="1"/>
      <protection locked="0"/>
    </xf>
    <xf numFmtId="164" fontId="16" fillId="0" borderId="43" xfId="0" applyNumberFormat="1" applyFont="1" applyFill="1" applyBorder="1" applyAlignment="1" applyProtection="1">
      <alignment horizontal="left" vertical="center" wrapText="1"/>
      <protection/>
    </xf>
    <xf numFmtId="164" fontId="16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shrinkToFit="1"/>
      <protection locked="0"/>
    </xf>
    <xf numFmtId="164" fontId="16" fillId="0" borderId="59" xfId="0" applyNumberFormat="1" applyFont="1" applyFill="1" applyBorder="1" applyAlignment="1" applyProtection="1">
      <alignment horizontal="right" vertical="center" wrapText="1" shrinkToFit="1"/>
      <protection locked="0"/>
    </xf>
    <xf numFmtId="164" fontId="16" fillId="0" borderId="60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7" xfId="0" applyNumberFormat="1" applyFont="1" applyFill="1" applyBorder="1" applyAlignment="1" applyProtection="1">
      <alignment horizontal="left" vertical="center" wrapTex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shrinkToFit="1"/>
      <protection/>
    </xf>
    <xf numFmtId="164" fontId="22" fillId="0" borderId="37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25" xfId="0" applyNumberFormat="1" applyFont="1" applyFill="1" applyBorder="1" applyAlignment="1" applyProtection="1">
      <alignment horizontal="right" vertical="center" wrapText="1" shrinkToFit="1"/>
      <protection/>
    </xf>
    <xf numFmtId="164" fontId="22" fillId="0" borderId="49" xfId="0" applyNumberFormat="1" applyFont="1" applyFill="1" applyBorder="1" applyAlignment="1" applyProtection="1">
      <alignment horizontal="right" vertical="center" wrapText="1" shrinkToFi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shrinkToFit="1"/>
      <protection locked="0"/>
    </xf>
    <xf numFmtId="164" fontId="16" fillId="0" borderId="19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19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19" xfId="0" applyNumberFormat="1" applyFont="1" applyFill="1" applyBorder="1" applyAlignment="1" applyProtection="1">
      <alignment horizontal="right" vertical="center" wrapText="1" shrinkToFit="1"/>
      <protection/>
    </xf>
    <xf numFmtId="164" fontId="16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164" fontId="19" fillId="0" borderId="54" xfId="0" applyNumberFormat="1" applyFont="1" applyFill="1" applyBorder="1" applyAlignment="1" applyProtection="1">
      <alignment horizontal="right" vertical="center" wrapText="1" shrinkToFit="1"/>
      <protection/>
    </xf>
    <xf numFmtId="164" fontId="19" fillId="0" borderId="52" xfId="0" applyNumberFormat="1" applyFont="1" applyFill="1" applyBorder="1" applyAlignment="1" applyProtection="1">
      <alignment horizontal="right" vertical="center" wrapText="1" shrinkToFit="1"/>
      <protection/>
    </xf>
    <xf numFmtId="164" fontId="19" fillId="0" borderId="51" xfId="0" applyNumberFormat="1" applyFont="1" applyFill="1" applyBorder="1" applyAlignment="1" applyProtection="1">
      <alignment horizontal="right" vertical="center" wrapText="1" shrinkToFit="1"/>
      <protection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24" fillId="0" borderId="19" xfId="0" applyFont="1" applyBorder="1" applyAlignment="1">
      <alignment/>
    </xf>
    <xf numFmtId="0" fontId="24" fillId="0" borderId="0" xfId="0" applyFont="1" applyAlignment="1">
      <alignment horizontal="right"/>
    </xf>
    <xf numFmtId="0" fontId="16" fillId="0" borderId="25" xfId="0" applyFont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59" applyFont="1" applyFill="1" applyProtection="1">
      <alignment/>
      <protection/>
    </xf>
    <xf numFmtId="0" fontId="7" fillId="0" borderId="0" xfId="59" applyFont="1" applyFill="1" applyProtection="1">
      <alignment/>
      <protection locked="0"/>
    </xf>
    <xf numFmtId="0" fontId="26" fillId="0" borderId="0" xfId="0" applyFont="1" applyFill="1" applyAlignment="1">
      <alignment horizontal="right"/>
    </xf>
    <xf numFmtId="0" fontId="25" fillId="0" borderId="14" xfId="59" applyFont="1" applyFill="1" applyBorder="1" applyAlignment="1" applyProtection="1">
      <alignment horizontal="center" vertical="center" wrapText="1"/>
      <protection/>
    </xf>
    <xf numFmtId="0" fontId="25" fillId="0" borderId="15" xfId="59" applyFont="1" applyFill="1" applyBorder="1" applyAlignment="1" applyProtection="1">
      <alignment horizontal="center" vertical="center"/>
      <protection/>
    </xf>
    <xf numFmtId="0" fontId="25" fillId="0" borderId="16" xfId="59" applyFont="1" applyFill="1" applyBorder="1" applyAlignment="1" applyProtection="1">
      <alignment horizontal="center" vertical="center"/>
      <protection/>
    </xf>
    <xf numFmtId="0" fontId="7" fillId="0" borderId="13" xfId="59" applyFont="1" applyFill="1" applyBorder="1" applyAlignment="1" applyProtection="1">
      <alignment horizontal="left" vertical="center" indent="1"/>
      <protection/>
    </xf>
    <xf numFmtId="0" fontId="7" fillId="0" borderId="37" xfId="59" applyFont="1" applyFill="1" applyBorder="1" applyAlignment="1" applyProtection="1">
      <alignment horizontal="left" vertical="center" indent="1"/>
      <protection/>
    </xf>
    <xf numFmtId="0" fontId="7" fillId="0" borderId="47" xfId="59" applyFont="1" applyFill="1" applyBorder="1" applyAlignment="1" applyProtection="1">
      <alignment horizontal="left" vertical="center" wrapText="1" indent="1"/>
      <protection/>
    </xf>
    <xf numFmtId="164" fontId="7" fillId="0" borderId="47" xfId="59" applyNumberFormat="1" applyFont="1" applyFill="1" applyBorder="1" applyAlignment="1" applyProtection="1">
      <alignment vertical="center"/>
      <protection locked="0"/>
    </xf>
    <xf numFmtId="164" fontId="7" fillId="0" borderId="48" xfId="59" applyNumberFormat="1" applyFont="1" applyFill="1" applyBorder="1" applyAlignment="1" applyProtection="1">
      <alignment vertical="center"/>
      <protection/>
    </xf>
    <xf numFmtId="0" fontId="7" fillId="0" borderId="21" xfId="59" applyFont="1" applyFill="1" applyBorder="1" applyAlignment="1" applyProtection="1">
      <alignment horizontal="left" vertical="center" indent="1"/>
      <protection/>
    </xf>
    <xf numFmtId="0" fontId="7" fillId="0" borderId="19" xfId="59" applyFont="1" applyFill="1" applyBorder="1" applyAlignment="1" applyProtection="1">
      <alignment horizontal="left" vertical="center" wrapText="1" indent="1"/>
      <protection/>
    </xf>
    <xf numFmtId="164" fontId="7" fillId="0" borderId="19" xfId="59" applyNumberFormat="1" applyFont="1" applyFill="1" applyBorder="1" applyAlignment="1" applyProtection="1">
      <alignment vertical="center"/>
      <protection locked="0"/>
    </xf>
    <xf numFmtId="164" fontId="7" fillId="0" borderId="20" xfId="59" applyNumberFormat="1" applyFont="1" applyFill="1" applyBorder="1" applyAlignment="1" applyProtection="1">
      <alignment vertical="center"/>
      <protection/>
    </xf>
    <xf numFmtId="0" fontId="7" fillId="0" borderId="25" xfId="59" applyFont="1" applyFill="1" applyBorder="1" applyAlignment="1" applyProtection="1">
      <alignment horizontal="left" vertical="center" wrapText="1" indent="1"/>
      <protection/>
    </xf>
    <xf numFmtId="164" fontId="7" fillId="0" borderId="25" xfId="59" applyNumberFormat="1" applyFont="1" applyFill="1" applyBorder="1" applyAlignment="1" applyProtection="1">
      <alignment vertical="center"/>
      <protection locked="0"/>
    </xf>
    <xf numFmtId="164" fontId="7" fillId="0" borderId="18" xfId="59" applyNumberFormat="1" applyFont="1" applyFill="1" applyBorder="1" applyAlignment="1" applyProtection="1">
      <alignment vertical="center"/>
      <protection/>
    </xf>
    <xf numFmtId="0" fontId="7" fillId="0" borderId="19" xfId="59" applyFont="1" applyFill="1" applyBorder="1" applyAlignment="1" applyProtection="1">
      <alignment horizontal="left" vertical="center" indent="1"/>
      <protection/>
    </xf>
    <xf numFmtId="0" fontId="25" fillId="0" borderId="10" xfId="59" applyFont="1" applyFill="1" applyBorder="1" applyAlignment="1" applyProtection="1">
      <alignment horizontal="left" vertical="center" indent="1"/>
      <protection/>
    </xf>
    <xf numFmtId="164" fontId="25" fillId="0" borderId="10" xfId="59" applyNumberFormat="1" applyFont="1" applyFill="1" applyBorder="1" applyAlignment="1" applyProtection="1">
      <alignment vertical="center"/>
      <protection/>
    </xf>
    <xf numFmtId="164" fontId="25" fillId="0" borderId="11" xfId="59" applyNumberFormat="1" applyFont="1" applyFill="1" applyBorder="1" applyAlignment="1" applyProtection="1">
      <alignment vertical="center"/>
      <protection/>
    </xf>
    <xf numFmtId="0" fontId="7" fillId="0" borderId="24" xfId="59" applyFont="1" applyFill="1" applyBorder="1" applyAlignment="1" applyProtection="1">
      <alignment horizontal="left" vertical="center" indent="1"/>
      <protection/>
    </xf>
    <xf numFmtId="0" fontId="7" fillId="0" borderId="25" xfId="59" applyFont="1" applyFill="1" applyBorder="1" applyAlignment="1" applyProtection="1">
      <alignment horizontal="left" vertical="center" indent="1"/>
      <protection/>
    </xf>
    <xf numFmtId="0" fontId="25" fillId="0" borderId="13" xfId="59" applyFont="1" applyFill="1" applyBorder="1" applyAlignment="1" applyProtection="1">
      <alignment horizontal="left" vertical="center" indent="1"/>
      <protection/>
    </xf>
    <xf numFmtId="0" fontId="25" fillId="0" borderId="10" xfId="59" applyFont="1" applyFill="1" applyBorder="1" applyAlignment="1" applyProtection="1">
      <alignment horizontal="left" indent="1"/>
      <protection/>
    </xf>
    <xf numFmtId="164" fontId="25" fillId="0" borderId="10" xfId="59" applyNumberFormat="1" applyFont="1" applyFill="1" applyBorder="1" applyProtection="1">
      <alignment/>
      <protection/>
    </xf>
    <xf numFmtId="164" fontId="25" fillId="0" borderId="11" xfId="59" applyNumberFormat="1" applyFont="1" applyFill="1" applyBorder="1" applyProtection="1">
      <alignment/>
      <protection/>
    </xf>
    <xf numFmtId="41" fontId="0" fillId="0" borderId="19" xfId="0" applyNumberFormat="1" applyBorder="1" applyAlignment="1">
      <alignment/>
    </xf>
    <xf numFmtId="41" fontId="24" fillId="0" borderId="19" xfId="0" applyNumberFormat="1" applyFont="1" applyBorder="1" applyAlignment="1">
      <alignment/>
    </xf>
    <xf numFmtId="41" fontId="0" fillId="0" borderId="0" xfId="0" applyNumberFormat="1" applyAlignment="1">
      <alignment/>
    </xf>
    <xf numFmtId="164" fontId="3" fillId="0" borderId="0" xfId="58" applyNumberFormat="1" applyFont="1" applyFill="1" applyBorder="1" applyAlignment="1" applyProtection="1">
      <alignment horizontal="center" vertical="center"/>
      <protection/>
    </xf>
    <xf numFmtId="164" fontId="3" fillId="0" borderId="0" xfId="58" applyNumberFormat="1" applyFont="1" applyFill="1" applyBorder="1" applyAlignment="1" applyProtection="1">
      <alignment horizontal="left" vertical="center"/>
      <protection/>
    </xf>
    <xf numFmtId="164" fontId="9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12" xfId="58" applyNumberFormat="1" applyFont="1" applyFill="1" applyBorder="1" applyAlignment="1" applyProtection="1">
      <alignment horizontal="left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 wrapText="1"/>
      <protection/>
    </xf>
    <xf numFmtId="164" fontId="18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63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textRotation="180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19" fillId="0" borderId="64" xfId="0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8" xfId="58" applyFont="1" applyFill="1" applyBorder="1" applyAlignment="1">
      <alignment horizontal="center" vertical="center" wrapText="1"/>
      <protection/>
    </xf>
    <xf numFmtId="0" fontId="3" fillId="0" borderId="33" xfId="58" applyFont="1" applyFill="1" applyBorder="1" applyAlignment="1">
      <alignment horizontal="center" vertical="center" wrapText="1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 applyProtection="1">
      <alignment horizontal="left"/>
      <protection/>
    </xf>
    <xf numFmtId="0" fontId="3" fillId="0" borderId="10" xfId="58" applyFont="1" applyFill="1" applyBorder="1" applyAlignment="1" applyProtection="1">
      <alignment horizontal="left"/>
      <protection/>
    </xf>
    <xf numFmtId="0" fontId="2" fillId="0" borderId="63" xfId="58" applyFont="1" applyFill="1" applyBorder="1" applyAlignment="1">
      <alignment horizontal="justify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40" xfId="0" applyFont="1" applyFill="1" applyBorder="1" applyAlignment="1" applyProtection="1">
      <alignment horizontal="left" indent="1"/>
      <protection/>
    </xf>
    <xf numFmtId="0" fontId="3" fillId="0" borderId="51" xfId="0" applyFont="1" applyFill="1" applyBorder="1" applyAlignment="1" applyProtection="1">
      <alignment horizontal="left" indent="1"/>
      <protection/>
    </xf>
    <xf numFmtId="0" fontId="3" fillId="0" borderId="54" xfId="0" applyFont="1" applyFill="1" applyBorder="1" applyAlignment="1" applyProtection="1">
      <alignment horizontal="left" indent="1"/>
      <protection/>
    </xf>
    <xf numFmtId="0" fontId="2" fillId="0" borderId="27" xfId="0" applyFont="1" applyFill="1" applyBorder="1" applyAlignment="1" applyProtection="1">
      <alignment horizontal="right" indent="1"/>
      <protection locked="0"/>
    </xf>
    <xf numFmtId="0" fontId="2" fillId="0" borderId="28" xfId="0" applyFont="1" applyFill="1" applyBorder="1" applyAlignment="1" applyProtection="1">
      <alignment horizontal="right" indent="1"/>
      <protection locked="0"/>
    </xf>
    <xf numFmtId="0" fontId="2" fillId="0" borderId="23" xfId="0" applyFont="1" applyFill="1" applyBorder="1" applyAlignment="1" applyProtection="1">
      <alignment horizontal="right" indent="1"/>
      <protection locked="0"/>
    </xf>
    <xf numFmtId="0" fontId="2" fillId="0" borderId="33" xfId="0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right" indent="1"/>
      <protection/>
    </xf>
    <xf numFmtId="0" fontId="3" fillId="0" borderId="11" xfId="0" applyFont="1" applyFill="1" applyBorder="1" applyAlignment="1" applyProtection="1">
      <alignment horizontal="righ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66" xfId="0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center"/>
      <protection/>
    </xf>
    <xf numFmtId="0" fontId="3" fillId="0" borderId="67" xfId="0" applyFont="1" applyFill="1" applyBorder="1" applyAlignment="1" applyProtection="1">
      <alignment horizontal="center"/>
      <protection/>
    </xf>
    <xf numFmtId="0" fontId="2" fillId="0" borderId="68" xfId="0" applyFont="1" applyFill="1" applyBorder="1" applyAlignment="1" applyProtection="1">
      <alignment horizontal="left" indent="1"/>
      <protection locked="0"/>
    </xf>
    <xf numFmtId="0" fontId="2" fillId="0" borderId="69" xfId="0" applyFont="1" applyFill="1" applyBorder="1" applyAlignment="1" applyProtection="1">
      <alignment horizontal="left" indent="1"/>
      <protection locked="0"/>
    </xf>
    <xf numFmtId="0" fontId="2" fillId="0" borderId="70" xfId="0" applyFont="1" applyFill="1" applyBorder="1" applyAlignment="1" applyProtection="1">
      <alignment horizontal="left" indent="1"/>
      <protection locked="0"/>
    </xf>
    <xf numFmtId="0" fontId="2" fillId="0" borderId="71" xfId="0" applyFont="1" applyFill="1" applyBorder="1" applyAlignment="1" applyProtection="1">
      <alignment horizontal="left" indent="1"/>
      <protection locked="0"/>
    </xf>
    <xf numFmtId="0" fontId="2" fillId="0" borderId="58" xfId="0" applyFont="1" applyFill="1" applyBorder="1" applyAlignment="1" applyProtection="1">
      <alignment horizontal="left" indent="1"/>
      <protection locked="0"/>
    </xf>
    <xf numFmtId="0" fontId="2" fillId="0" borderId="72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61" xfId="0" applyNumberFormat="1" applyFont="1" applyFill="1" applyBorder="1" applyAlignment="1" applyProtection="1">
      <alignment horizontal="center" vertical="center"/>
      <protection/>
    </xf>
    <xf numFmtId="164" fontId="3" fillId="0" borderId="62" xfId="0" applyNumberFormat="1" applyFont="1" applyFill="1" applyBorder="1" applyAlignment="1" applyProtection="1">
      <alignment horizontal="center" vertical="center"/>
      <protection/>
    </xf>
    <xf numFmtId="164" fontId="3" fillId="0" borderId="68" xfId="0" applyNumberFormat="1" applyFont="1" applyFill="1" applyBorder="1" applyAlignment="1" applyProtection="1">
      <alignment horizontal="center" vertical="center"/>
      <protection/>
    </xf>
    <xf numFmtId="164" fontId="3" fillId="0" borderId="69" xfId="0" applyNumberFormat="1" applyFont="1" applyFill="1" applyBorder="1" applyAlignment="1" applyProtection="1">
      <alignment horizontal="center" vertical="center"/>
      <protection/>
    </xf>
    <xf numFmtId="164" fontId="3" fillId="0" borderId="29" xfId="0" applyNumberFormat="1" applyFont="1" applyFill="1" applyBorder="1" applyAlignment="1" applyProtection="1">
      <alignment horizontal="center" vertical="center"/>
      <protection/>
    </xf>
    <xf numFmtId="164" fontId="3" fillId="0" borderId="61" xfId="0" applyNumberFormat="1" applyFont="1" applyFill="1" applyBorder="1" applyAlignment="1" applyProtection="1">
      <alignment horizontal="center" vertical="center" wrapText="1"/>
      <protection/>
    </xf>
    <xf numFmtId="164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26" fillId="0" borderId="41" xfId="59" applyFont="1" applyFill="1" applyBorder="1" applyAlignment="1" applyProtection="1">
      <alignment horizontal="left" vertical="center" indent="1"/>
      <protection/>
    </xf>
    <xf numFmtId="0" fontId="26" fillId="0" borderId="51" xfId="59" applyFont="1" applyFill="1" applyBorder="1" applyAlignment="1" applyProtection="1">
      <alignment horizontal="left" vertical="center" indent="1"/>
      <protection/>
    </xf>
    <xf numFmtId="0" fontId="26" fillId="0" borderId="52" xfId="59" applyFont="1" applyFill="1" applyBorder="1" applyAlignment="1" applyProtection="1">
      <alignment horizontal="left" vertical="center" indent="1"/>
      <protection/>
    </xf>
    <xf numFmtId="0" fontId="8" fillId="0" borderId="0" xfId="59" applyFont="1" applyFill="1" applyAlignment="1" applyProtection="1">
      <alignment horizontal="center" wrapText="1"/>
      <protection/>
    </xf>
    <xf numFmtId="0" fontId="8" fillId="0" borderId="0" xfId="59" applyFont="1" applyFill="1" applyAlignment="1" applyProtection="1">
      <alignment horizontal="center"/>
      <protection/>
    </xf>
    <xf numFmtId="0" fontId="2" fillId="0" borderId="0" xfId="59" applyFill="1" applyAlignment="1" applyProtection="1">
      <alignment horizontal="center"/>
      <protection locked="0"/>
    </xf>
    <xf numFmtId="0" fontId="24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34">
      <selection activeCell="K8" sqref="K8"/>
    </sheetView>
  </sheetViews>
  <sheetFormatPr defaultColWidth="9.00390625" defaultRowHeight="12.75"/>
  <cols>
    <col min="1" max="1" width="7.625" style="19" customWidth="1"/>
    <col min="2" max="2" width="64.125" style="19" customWidth="1"/>
    <col min="3" max="3" width="21.625" style="20" customWidth="1"/>
    <col min="4" max="4" width="20.875" style="21" customWidth="1"/>
    <col min="5" max="5" width="16.875" style="21" customWidth="1"/>
    <col min="6" max="16384" width="9.375" style="21" customWidth="1"/>
  </cols>
  <sheetData>
    <row r="1" spans="1:3" s="26" customFormat="1" ht="18" customHeight="1">
      <c r="A1" s="423" t="s">
        <v>10</v>
      </c>
      <c r="B1" s="423"/>
      <c r="C1" s="423"/>
    </row>
    <row r="2" spans="1:3" s="26" customFormat="1" ht="18" customHeight="1" thickBot="1">
      <c r="A2" s="424" t="s">
        <v>460</v>
      </c>
      <c r="B2" s="424"/>
      <c r="C2" s="27" t="s">
        <v>440</v>
      </c>
    </row>
    <row r="3" spans="1:5" s="26" customFormat="1" ht="18" customHeight="1" thickBot="1">
      <c r="A3" s="28" t="s">
        <v>56</v>
      </c>
      <c r="B3" s="29" t="s">
        <v>12</v>
      </c>
      <c r="C3" s="30" t="s">
        <v>391</v>
      </c>
      <c r="D3" s="30"/>
      <c r="E3" s="30"/>
    </row>
    <row r="4" spans="1:5" s="34" customFormat="1" ht="18" customHeight="1" thickBot="1">
      <c r="A4" s="31">
        <v>1</v>
      </c>
      <c r="B4" s="32">
        <v>2</v>
      </c>
      <c r="C4" s="33">
        <v>3</v>
      </c>
      <c r="D4" s="33">
        <v>4</v>
      </c>
      <c r="E4" s="33"/>
    </row>
    <row r="5" spans="1:5" s="34" customFormat="1" ht="18" customHeight="1" thickBot="1">
      <c r="A5" s="213" t="s">
        <v>13</v>
      </c>
      <c r="B5" s="214" t="s">
        <v>214</v>
      </c>
      <c r="C5" s="215">
        <f>SUM(C6:C9)</f>
        <v>0</v>
      </c>
      <c r="D5" s="215">
        <f>SUM(D6:D11)</f>
        <v>0</v>
      </c>
      <c r="E5" s="215">
        <f>SUM(E6:E11)</f>
        <v>0</v>
      </c>
    </row>
    <row r="6" spans="1:5" s="34" customFormat="1" ht="30">
      <c r="A6" s="224" t="s">
        <v>87</v>
      </c>
      <c r="B6" s="216" t="s">
        <v>400</v>
      </c>
      <c r="C6" s="217">
        <v>0</v>
      </c>
      <c r="D6" s="217"/>
      <c r="E6" s="217"/>
    </row>
    <row r="7" spans="1:5" s="34" customFormat="1" ht="30">
      <c r="A7" s="225" t="s">
        <v>88</v>
      </c>
      <c r="B7" s="218" t="s">
        <v>401</v>
      </c>
      <c r="C7" s="219">
        <v>0</v>
      </c>
      <c r="D7" s="219"/>
      <c r="E7" s="219"/>
    </row>
    <row r="8" spans="1:5" s="34" customFormat="1" ht="30">
      <c r="A8" s="225" t="s">
        <v>89</v>
      </c>
      <c r="B8" s="218" t="s">
        <v>402</v>
      </c>
      <c r="C8" s="219">
        <v>0</v>
      </c>
      <c r="D8" s="219"/>
      <c r="E8" s="219"/>
    </row>
    <row r="9" spans="1:5" s="34" customFormat="1" ht="18.75">
      <c r="A9" s="225" t="s">
        <v>395</v>
      </c>
      <c r="B9" s="218" t="s">
        <v>403</v>
      </c>
      <c r="C9" s="219">
        <v>0</v>
      </c>
      <c r="D9" s="219"/>
      <c r="E9" s="219"/>
    </row>
    <row r="10" spans="1:5" s="34" customFormat="1" ht="28.5">
      <c r="A10" s="225" t="s">
        <v>101</v>
      </c>
      <c r="B10" s="212" t="s">
        <v>405</v>
      </c>
      <c r="C10" s="220"/>
      <c r="D10" s="219"/>
      <c r="E10" s="219"/>
    </row>
    <row r="11" spans="1:5" s="34" customFormat="1" ht="19.5" thickBot="1">
      <c r="A11" s="226" t="s">
        <v>396</v>
      </c>
      <c r="B11" s="218" t="s">
        <v>404</v>
      </c>
      <c r="C11" s="221"/>
      <c r="D11" s="219"/>
      <c r="E11" s="219"/>
    </row>
    <row r="12" spans="1:5" s="34" customFormat="1" ht="30.75" thickBot="1">
      <c r="A12" s="222" t="s">
        <v>14</v>
      </c>
      <c r="B12" s="223" t="s">
        <v>215</v>
      </c>
      <c r="C12" s="215">
        <f>SUM(C13:C18)</f>
        <v>1040000</v>
      </c>
      <c r="D12" s="215">
        <f>+D13+D14+D15+D16+D17</f>
        <v>0</v>
      </c>
      <c r="E12" s="215">
        <f>+E13+E14+E15+E16+E17</f>
        <v>0</v>
      </c>
    </row>
    <row r="13" spans="1:5" s="34" customFormat="1" ht="18" customHeight="1">
      <c r="A13" s="224" t="s">
        <v>93</v>
      </c>
      <c r="B13" s="216" t="s">
        <v>216</v>
      </c>
      <c r="C13" s="217"/>
      <c r="D13" s="217"/>
      <c r="E13" s="217"/>
    </row>
    <row r="14" spans="1:5" s="34" customFormat="1" ht="30">
      <c r="A14" s="225" t="s">
        <v>94</v>
      </c>
      <c r="B14" s="218" t="s">
        <v>217</v>
      </c>
      <c r="C14" s="219"/>
      <c r="D14" s="219"/>
      <c r="E14" s="219"/>
    </row>
    <row r="15" spans="1:5" s="34" customFormat="1" ht="30">
      <c r="A15" s="225" t="s">
        <v>95</v>
      </c>
      <c r="B15" s="218" t="s">
        <v>379</v>
      </c>
      <c r="C15" s="219"/>
      <c r="D15" s="219"/>
      <c r="E15" s="219"/>
    </row>
    <row r="16" spans="1:5" s="34" customFormat="1" ht="30">
      <c r="A16" s="225" t="s">
        <v>96</v>
      </c>
      <c r="B16" s="218" t="s">
        <v>380</v>
      </c>
      <c r="C16" s="219"/>
      <c r="D16" s="219"/>
      <c r="E16" s="219"/>
    </row>
    <row r="17" spans="1:5" s="34" customFormat="1" ht="25.5">
      <c r="A17" s="225" t="s">
        <v>97</v>
      </c>
      <c r="B17" s="211" t="s">
        <v>406</v>
      </c>
      <c r="C17" s="219">
        <v>1040000</v>
      </c>
      <c r="D17" s="219"/>
      <c r="E17" s="219"/>
    </row>
    <row r="18" spans="1:5" s="34" customFormat="1" ht="19.5" thickBot="1">
      <c r="A18" s="226" t="s">
        <v>106</v>
      </c>
      <c r="B18" s="227" t="s">
        <v>218</v>
      </c>
      <c r="C18" s="228"/>
      <c r="D18" s="228"/>
      <c r="E18" s="228"/>
    </row>
    <row r="19" spans="1:5" s="34" customFormat="1" ht="30.75" thickBot="1">
      <c r="A19" s="222" t="s">
        <v>15</v>
      </c>
      <c r="B19" s="229" t="s">
        <v>219</v>
      </c>
      <c r="C19" s="215">
        <f>+C20+C21+C22+C23+C24</f>
        <v>0</v>
      </c>
      <c r="D19" s="215">
        <f>+D20+D21+D22+D23+D24</f>
        <v>0</v>
      </c>
      <c r="E19" s="215">
        <f>+E20+E21+E22+E23+E24</f>
        <v>0</v>
      </c>
    </row>
    <row r="20" spans="1:5" s="34" customFormat="1" ht="30">
      <c r="A20" s="224" t="s">
        <v>76</v>
      </c>
      <c r="B20" s="216" t="s">
        <v>398</v>
      </c>
      <c r="C20" s="217"/>
      <c r="D20" s="217"/>
      <c r="E20" s="217"/>
    </row>
    <row r="21" spans="1:5" s="34" customFormat="1" ht="30">
      <c r="A21" s="225" t="s">
        <v>77</v>
      </c>
      <c r="B21" s="218" t="s">
        <v>220</v>
      </c>
      <c r="C21" s="219"/>
      <c r="D21" s="219"/>
      <c r="E21" s="219"/>
    </row>
    <row r="22" spans="1:5" s="34" customFormat="1" ht="30">
      <c r="A22" s="225" t="s">
        <v>78</v>
      </c>
      <c r="B22" s="218" t="s">
        <v>381</v>
      </c>
      <c r="C22" s="219"/>
      <c r="D22" s="219"/>
      <c r="E22" s="219"/>
    </row>
    <row r="23" spans="1:5" s="34" customFormat="1" ht="30">
      <c r="A23" s="225" t="s">
        <v>79</v>
      </c>
      <c r="B23" s="218" t="s">
        <v>382</v>
      </c>
      <c r="C23" s="219"/>
      <c r="D23" s="219"/>
      <c r="E23" s="219"/>
    </row>
    <row r="24" spans="1:5" s="34" customFormat="1" ht="18.75">
      <c r="A24" s="225" t="s">
        <v>148</v>
      </c>
      <c r="B24" s="218" t="s">
        <v>221</v>
      </c>
      <c r="C24" s="219"/>
      <c r="D24" s="219"/>
      <c r="E24" s="219"/>
    </row>
    <row r="25" spans="1:5" s="34" customFormat="1" ht="18" customHeight="1" thickBot="1">
      <c r="A25" s="226" t="s">
        <v>149</v>
      </c>
      <c r="B25" s="227" t="s">
        <v>222</v>
      </c>
      <c r="C25" s="228"/>
      <c r="D25" s="228"/>
      <c r="E25" s="228"/>
    </row>
    <row r="26" spans="1:5" s="34" customFormat="1" ht="18" customHeight="1" thickBot="1">
      <c r="A26" s="222" t="s">
        <v>150</v>
      </c>
      <c r="B26" s="229" t="s">
        <v>223</v>
      </c>
      <c r="C26" s="215">
        <f>+C27+C30+C31+C32</f>
        <v>0</v>
      </c>
      <c r="D26" s="215">
        <f>+D27+D30+D31+D32</f>
        <v>0</v>
      </c>
      <c r="E26" s="215">
        <f>+E27+E30+E31+E32</f>
        <v>0</v>
      </c>
    </row>
    <row r="27" spans="1:5" s="34" customFormat="1" ht="18" customHeight="1">
      <c r="A27" s="224" t="s">
        <v>224</v>
      </c>
      <c r="B27" s="216" t="s">
        <v>230</v>
      </c>
      <c r="C27" s="230">
        <f>+C28+C29</f>
        <v>0</v>
      </c>
      <c r="D27" s="230"/>
      <c r="E27" s="230"/>
    </row>
    <row r="28" spans="1:5" s="34" customFormat="1" ht="18" customHeight="1">
      <c r="A28" s="225" t="s">
        <v>225</v>
      </c>
      <c r="B28" s="275" t="s">
        <v>410</v>
      </c>
      <c r="C28" s="276">
        <v>0</v>
      </c>
      <c r="D28" s="219"/>
      <c r="E28" s="219"/>
    </row>
    <row r="29" spans="1:5" s="34" customFormat="1" ht="18" customHeight="1">
      <c r="A29" s="225" t="s">
        <v>226</v>
      </c>
      <c r="B29" s="275" t="s">
        <v>411</v>
      </c>
      <c r="C29" s="276">
        <v>0</v>
      </c>
      <c r="D29" s="219"/>
      <c r="E29" s="219"/>
    </row>
    <row r="30" spans="1:5" s="34" customFormat="1" ht="18" customHeight="1">
      <c r="A30" s="225" t="s">
        <v>227</v>
      </c>
      <c r="B30" s="218" t="s">
        <v>412</v>
      </c>
      <c r="C30" s="219">
        <v>0</v>
      </c>
      <c r="D30" s="219"/>
      <c r="E30" s="219"/>
    </row>
    <row r="31" spans="1:5" s="34" customFormat="1" ht="18.75">
      <c r="A31" s="225" t="s">
        <v>228</v>
      </c>
      <c r="B31" s="218" t="s">
        <v>231</v>
      </c>
      <c r="C31" s="219">
        <v>0</v>
      </c>
      <c r="D31" s="219"/>
      <c r="E31" s="219"/>
    </row>
    <row r="32" spans="1:5" s="34" customFormat="1" ht="18" customHeight="1" thickBot="1">
      <c r="A32" s="226" t="s">
        <v>229</v>
      </c>
      <c r="B32" s="227" t="s">
        <v>232</v>
      </c>
      <c r="C32" s="228">
        <v>0</v>
      </c>
      <c r="D32" s="228"/>
      <c r="E32" s="228"/>
    </row>
    <row r="33" spans="1:5" s="34" customFormat="1" ht="18" customHeight="1" thickBot="1">
      <c r="A33" s="222" t="s">
        <v>17</v>
      </c>
      <c r="B33" s="229" t="s">
        <v>233</v>
      </c>
      <c r="C33" s="215">
        <f>SUM(C34:C43)</f>
        <v>0</v>
      </c>
      <c r="D33" s="215">
        <f>SUM(D34:D43)</f>
        <v>0</v>
      </c>
      <c r="E33" s="215"/>
    </row>
    <row r="34" spans="1:5" s="34" customFormat="1" ht="18" customHeight="1">
      <c r="A34" s="224" t="s">
        <v>80</v>
      </c>
      <c r="B34" s="216" t="s">
        <v>236</v>
      </c>
      <c r="C34" s="217"/>
      <c r="D34" s="217"/>
      <c r="E34" s="217"/>
    </row>
    <row r="35" spans="1:5" s="34" customFormat="1" ht="18" customHeight="1">
      <c r="A35" s="225" t="s">
        <v>81</v>
      </c>
      <c r="B35" s="218" t="s">
        <v>413</v>
      </c>
      <c r="C35" s="219">
        <v>0</v>
      </c>
      <c r="D35" s="219"/>
      <c r="E35" s="219"/>
    </row>
    <row r="36" spans="1:5" s="34" customFormat="1" ht="18" customHeight="1">
      <c r="A36" s="225" t="s">
        <v>82</v>
      </c>
      <c r="B36" s="218" t="s">
        <v>414</v>
      </c>
      <c r="C36" s="219">
        <v>0</v>
      </c>
      <c r="D36" s="219"/>
      <c r="E36" s="219"/>
    </row>
    <row r="37" spans="1:5" s="34" customFormat="1" ht="18" customHeight="1">
      <c r="A37" s="225" t="s">
        <v>152</v>
      </c>
      <c r="B37" s="218" t="s">
        <v>415</v>
      </c>
      <c r="C37" s="219">
        <v>0</v>
      </c>
      <c r="D37" s="219"/>
      <c r="E37" s="219"/>
    </row>
    <row r="38" spans="1:5" s="34" customFormat="1" ht="18" customHeight="1">
      <c r="A38" s="225" t="s">
        <v>153</v>
      </c>
      <c r="B38" s="218" t="s">
        <v>416</v>
      </c>
      <c r="C38" s="219">
        <v>0</v>
      </c>
      <c r="D38" s="219"/>
      <c r="E38" s="219"/>
    </row>
    <row r="39" spans="1:5" s="34" customFormat="1" ht="18" customHeight="1">
      <c r="A39" s="225" t="s">
        <v>154</v>
      </c>
      <c r="B39" s="218" t="s">
        <v>417</v>
      </c>
      <c r="C39" s="219">
        <v>0</v>
      </c>
      <c r="D39" s="219"/>
      <c r="E39" s="219"/>
    </row>
    <row r="40" spans="1:5" s="34" customFormat="1" ht="18" customHeight="1">
      <c r="A40" s="225" t="s">
        <v>155</v>
      </c>
      <c r="B40" s="218" t="s">
        <v>237</v>
      </c>
      <c r="C40" s="219">
        <v>0</v>
      </c>
      <c r="D40" s="219"/>
      <c r="E40" s="219"/>
    </row>
    <row r="41" spans="1:5" s="34" customFormat="1" ht="18" customHeight="1">
      <c r="A41" s="225" t="s">
        <v>156</v>
      </c>
      <c r="B41" s="218" t="s">
        <v>238</v>
      </c>
      <c r="C41" s="219"/>
      <c r="D41" s="219"/>
      <c r="E41" s="219"/>
    </row>
    <row r="42" spans="1:5" s="34" customFormat="1" ht="18" customHeight="1">
      <c r="A42" s="225" t="s">
        <v>234</v>
      </c>
      <c r="B42" s="218" t="s">
        <v>239</v>
      </c>
      <c r="C42" s="219"/>
      <c r="D42" s="219"/>
      <c r="E42" s="219"/>
    </row>
    <row r="43" spans="1:5" s="34" customFormat="1" ht="18" customHeight="1" thickBot="1">
      <c r="A43" s="226" t="s">
        <v>235</v>
      </c>
      <c r="B43" s="227" t="s">
        <v>418</v>
      </c>
      <c r="C43" s="228">
        <v>0</v>
      </c>
      <c r="D43" s="228">
        <v>0</v>
      </c>
      <c r="E43" s="228"/>
    </row>
    <row r="44" spans="1:5" s="34" customFormat="1" ht="18" customHeight="1" thickBot="1">
      <c r="A44" s="222" t="s">
        <v>18</v>
      </c>
      <c r="B44" s="229" t="s">
        <v>240</v>
      </c>
      <c r="C44" s="215">
        <f>SUM(C45:C49)</f>
        <v>0</v>
      </c>
      <c r="D44" s="215">
        <f>SUM(D45:D49)</f>
        <v>0</v>
      </c>
      <c r="E44" s="215">
        <f>SUM(E45:E49)</f>
        <v>0</v>
      </c>
    </row>
    <row r="45" spans="1:5" s="34" customFormat="1" ht="18" customHeight="1">
      <c r="A45" s="224" t="s">
        <v>83</v>
      </c>
      <c r="B45" s="216" t="s">
        <v>244</v>
      </c>
      <c r="C45" s="217"/>
      <c r="D45" s="217"/>
      <c r="E45" s="217"/>
    </row>
    <row r="46" spans="1:5" s="34" customFormat="1" ht="18" customHeight="1">
      <c r="A46" s="225" t="s">
        <v>84</v>
      </c>
      <c r="B46" s="218" t="s">
        <v>245</v>
      </c>
      <c r="C46" s="219"/>
      <c r="D46" s="219"/>
      <c r="E46" s="219"/>
    </row>
    <row r="47" spans="1:5" s="34" customFormat="1" ht="18" customHeight="1">
      <c r="A47" s="225" t="s">
        <v>241</v>
      </c>
      <c r="B47" s="218" t="s">
        <v>246</v>
      </c>
      <c r="C47" s="219"/>
      <c r="D47" s="219"/>
      <c r="E47" s="219"/>
    </row>
    <row r="48" spans="1:5" s="34" customFormat="1" ht="18" customHeight="1">
      <c r="A48" s="225" t="s">
        <v>242</v>
      </c>
      <c r="B48" s="218" t="s">
        <v>247</v>
      </c>
      <c r="C48" s="219"/>
      <c r="D48" s="219"/>
      <c r="E48" s="219"/>
    </row>
    <row r="49" spans="1:5" s="34" customFormat="1" ht="18" customHeight="1" thickBot="1">
      <c r="A49" s="226" t="s">
        <v>243</v>
      </c>
      <c r="B49" s="227" t="s">
        <v>248</v>
      </c>
      <c r="C49" s="228"/>
      <c r="D49" s="228"/>
      <c r="E49" s="228"/>
    </row>
    <row r="50" spans="1:5" s="34" customFormat="1" ht="30.75" thickBot="1">
      <c r="A50" s="222" t="s">
        <v>157</v>
      </c>
      <c r="B50" s="229" t="s">
        <v>407</v>
      </c>
      <c r="C50" s="215">
        <f>SUM(C51:C53)</f>
        <v>0</v>
      </c>
      <c r="D50" s="215">
        <f>SUM(D51:D53)</f>
        <v>0</v>
      </c>
      <c r="E50" s="215">
        <f>SUM(E51:E53)</f>
        <v>0</v>
      </c>
    </row>
    <row r="51" spans="1:5" s="34" customFormat="1" ht="30">
      <c r="A51" s="224" t="s">
        <v>85</v>
      </c>
      <c r="B51" s="216" t="s">
        <v>387</v>
      </c>
      <c r="C51" s="217"/>
      <c r="D51" s="217"/>
      <c r="E51" s="217"/>
    </row>
    <row r="52" spans="1:5" s="34" customFormat="1" ht="30">
      <c r="A52" s="225" t="s">
        <v>86</v>
      </c>
      <c r="B52" s="218" t="s">
        <v>388</v>
      </c>
      <c r="C52" s="219"/>
      <c r="D52" s="219"/>
      <c r="E52" s="219"/>
    </row>
    <row r="53" spans="1:5" s="34" customFormat="1" ht="18.75">
      <c r="A53" s="225" t="s">
        <v>251</v>
      </c>
      <c r="B53" s="218" t="s">
        <v>249</v>
      </c>
      <c r="C53" s="219"/>
      <c r="D53" s="219"/>
      <c r="E53" s="219"/>
    </row>
    <row r="54" spans="1:5" s="34" customFormat="1" ht="19.5" thickBot="1">
      <c r="A54" s="226" t="s">
        <v>252</v>
      </c>
      <c r="B54" s="227" t="s">
        <v>250</v>
      </c>
      <c r="C54" s="228"/>
      <c r="D54" s="228"/>
      <c r="E54" s="228"/>
    </row>
    <row r="55" spans="1:5" s="34" customFormat="1" ht="18" customHeight="1" thickBot="1">
      <c r="A55" s="222" t="s">
        <v>20</v>
      </c>
      <c r="B55" s="223" t="s">
        <v>253</v>
      </c>
      <c r="C55" s="215">
        <f>SUM(C56:C58)</f>
        <v>0</v>
      </c>
      <c r="D55" s="215">
        <f>SUM(D56:D58)</f>
        <v>0</v>
      </c>
      <c r="E55" s="215">
        <f>SUM(E56:E58)</f>
        <v>0</v>
      </c>
    </row>
    <row r="56" spans="1:5" s="34" customFormat="1" ht="30">
      <c r="A56" s="224" t="s">
        <v>158</v>
      </c>
      <c r="B56" s="216" t="s">
        <v>389</v>
      </c>
      <c r="C56" s="219"/>
      <c r="D56" s="219"/>
      <c r="E56" s="219"/>
    </row>
    <row r="57" spans="1:5" s="34" customFormat="1" ht="30">
      <c r="A57" s="225" t="s">
        <v>159</v>
      </c>
      <c r="B57" s="218" t="s">
        <v>390</v>
      </c>
      <c r="C57" s="219"/>
      <c r="D57" s="219"/>
      <c r="E57" s="219"/>
    </row>
    <row r="58" spans="1:5" s="34" customFormat="1" ht="18.75">
      <c r="A58" s="225" t="s">
        <v>189</v>
      </c>
      <c r="B58" s="218" t="s">
        <v>255</v>
      </c>
      <c r="C58" s="219"/>
      <c r="D58" s="219"/>
      <c r="E58" s="219"/>
    </row>
    <row r="59" spans="1:5" s="34" customFormat="1" ht="19.5" thickBot="1">
      <c r="A59" s="226" t="s">
        <v>254</v>
      </c>
      <c r="B59" s="227" t="s">
        <v>256</v>
      </c>
      <c r="C59" s="219"/>
      <c r="D59" s="219"/>
      <c r="E59" s="219"/>
    </row>
    <row r="60" spans="1:5" s="34" customFormat="1" ht="30.75" thickBot="1">
      <c r="A60" s="222" t="s">
        <v>21</v>
      </c>
      <c r="B60" s="229" t="s">
        <v>257</v>
      </c>
      <c r="C60" s="215">
        <f>+C5+C12+C19+C26+C33+C44+C50+C55</f>
        <v>1040000</v>
      </c>
      <c r="D60" s="215">
        <f>+D5+D12+D19+D26+D33+D44+D50+D55</f>
        <v>0</v>
      </c>
      <c r="E60" s="215">
        <f>+E5+E12+E19+E26+E33+E44+E50+E55</f>
        <v>0</v>
      </c>
    </row>
    <row r="61" spans="1:5" s="34" customFormat="1" ht="18" customHeight="1" thickBot="1">
      <c r="A61" s="231" t="s">
        <v>370</v>
      </c>
      <c r="B61" s="223" t="s">
        <v>258</v>
      </c>
      <c r="C61" s="215">
        <f>SUM(C62:C64)</f>
        <v>0</v>
      </c>
      <c r="D61" s="215">
        <f>SUM(D62:D64)</f>
        <v>0</v>
      </c>
      <c r="E61" s="215">
        <f>SUM(E62:E64)</f>
        <v>0</v>
      </c>
    </row>
    <row r="62" spans="1:5" s="34" customFormat="1" ht="18" customHeight="1">
      <c r="A62" s="224" t="s">
        <v>290</v>
      </c>
      <c r="B62" s="216" t="s">
        <v>259</v>
      </c>
      <c r="C62" s="219"/>
      <c r="D62" s="219"/>
      <c r="E62" s="219"/>
    </row>
    <row r="63" spans="1:5" s="34" customFormat="1" ht="30">
      <c r="A63" s="225" t="s">
        <v>299</v>
      </c>
      <c r="B63" s="218" t="s">
        <v>260</v>
      </c>
      <c r="C63" s="219"/>
      <c r="D63" s="219"/>
      <c r="E63" s="219"/>
    </row>
    <row r="64" spans="1:5" s="34" customFormat="1" ht="19.5" thickBot="1">
      <c r="A64" s="226" t="s">
        <v>300</v>
      </c>
      <c r="B64" s="232" t="s">
        <v>261</v>
      </c>
      <c r="C64" s="219"/>
      <c r="D64" s="219"/>
      <c r="E64" s="219"/>
    </row>
    <row r="65" spans="1:5" s="34" customFormat="1" ht="18" customHeight="1" thickBot="1">
      <c r="A65" s="231" t="s">
        <v>262</v>
      </c>
      <c r="B65" s="223" t="s">
        <v>263</v>
      </c>
      <c r="C65" s="215">
        <f>SUM(C66:C69)</f>
        <v>0</v>
      </c>
      <c r="D65" s="215">
        <f>SUM(D66:D69)</f>
        <v>0</v>
      </c>
      <c r="E65" s="215">
        <f>SUM(E66:E69)</f>
        <v>0</v>
      </c>
    </row>
    <row r="66" spans="1:5" s="34" customFormat="1" ht="30">
      <c r="A66" s="224" t="s">
        <v>131</v>
      </c>
      <c r="B66" s="216" t="s">
        <v>264</v>
      </c>
      <c r="C66" s="219"/>
      <c r="D66" s="219"/>
      <c r="E66" s="219"/>
    </row>
    <row r="67" spans="1:5" s="34" customFormat="1" ht="18.75">
      <c r="A67" s="225" t="s">
        <v>132</v>
      </c>
      <c r="B67" s="218" t="s">
        <v>265</v>
      </c>
      <c r="C67" s="219"/>
      <c r="D67" s="219"/>
      <c r="E67" s="219"/>
    </row>
    <row r="68" spans="1:5" s="34" customFormat="1" ht="30">
      <c r="A68" s="225" t="s">
        <v>291</v>
      </c>
      <c r="B68" s="218" t="s">
        <v>266</v>
      </c>
      <c r="C68" s="219"/>
      <c r="D68" s="219"/>
      <c r="E68" s="219"/>
    </row>
    <row r="69" spans="1:5" s="34" customFormat="1" ht="19.5" thickBot="1">
      <c r="A69" s="226" t="s">
        <v>292</v>
      </c>
      <c r="B69" s="227" t="s">
        <v>267</v>
      </c>
      <c r="C69" s="219"/>
      <c r="D69" s="219"/>
      <c r="E69" s="219"/>
    </row>
    <row r="70" spans="1:5" s="34" customFormat="1" ht="18" customHeight="1" thickBot="1">
      <c r="A70" s="231" t="s">
        <v>268</v>
      </c>
      <c r="B70" s="223" t="s">
        <v>269</v>
      </c>
      <c r="C70" s="215">
        <f>SUM(C71:C72)</f>
        <v>445551</v>
      </c>
      <c r="D70" s="215">
        <f>SUM(D71:D72)</f>
        <v>0</v>
      </c>
      <c r="E70" s="215">
        <f>SUM(E71:E72)</f>
        <v>0</v>
      </c>
    </row>
    <row r="71" spans="1:5" s="34" customFormat="1" ht="18" customHeight="1">
      <c r="A71" s="224" t="s">
        <v>293</v>
      </c>
      <c r="B71" s="216" t="s">
        <v>270</v>
      </c>
      <c r="C71" s="219">
        <v>445551</v>
      </c>
      <c r="D71" s="219"/>
      <c r="E71" s="219"/>
    </row>
    <row r="72" spans="1:5" s="34" customFormat="1" ht="18" customHeight="1" thickBot="1">
      <c r="A72" s="226" t="s">
        <v>294</v>
      </c>
      <c r="B72" s="227" t="s">
        <v>271</v>
      </c>
      <c r="C72" s="219"/>
      <c r="D72" s="219"/>
      <c r="E72" s="219"/>
    </row>
    <row r="73" spans="1:5" s="34" customFormat="1" ht="18" customHeight="1" thickBot="1">
      <c r="A73" s="231" t="s">
        <v>272</v>
      </c>
      <c r="B73" s="223" t="s">
        <v>273</v>
      </c>
      <c r="C73" s="215">
        <f>SUM(C74:C76)</f>
        <v>0</v>
      </c>
      <c r="D73" s="215">
        <f>SUM(D74:D76)</f>
        <v>0</v>
      </c>
      <c r="E73" s="215">
        <f>SUM(E74:E76)</f>
        <v>0</v>
      </c>
    </row>
    <row r="74" spans="1:5" s="34" customFormat="1" ht="18" customHeight="1">
      <c r="A74" s="224" t="s">
        <v>295</v>
      </c>
      <c r="B74" s="216" t="s">
        <v>443</v>
      </c>
      <c r="D74" s="219"/>
      <c r="E74" s="219"/>
    </row>
    <row r="75" spans="1:5" s="34" customFormat="1" ht="18" customHeight="1">
      <c r="A75" s="225" t="s">
        <v>296</v>
      </c>
      <c r="B75" s="218" t="s">
        <v>275</v>
      </c>
      <c r="C75" s="219"/>
      <c r="D75" s="219"/>
      <c r="E75" s="219"/>
    </row>
    <row r="76" spans="1:5" s="34" customFormat="1" ht="18" customHeight="1" thickBot="1">
      <c r="A76" s="226" t="s">
        <v>297</v>
      </c>
      <c r="B76" s="227" t="s">
        <v>276</v>
      </c>
      <c r="C76" s="219"/>
      <c r="D76" s="219"/>
      <c r="E76" s="219"/>
    </row>
    <row r="77" spans="1:5" s="34" customFormat="1" ht="18" customHeight="1" thickBot="1">
      <c r="A77" s="231" t="s">
        <v>277</v>
      </c>
      <c r="B77" s="223" t="s">
        <v>298</v>
      </c>
      <c r="C77" s="215">
        <f>SUM(C78:C81)</f>
        <v>0</v>
      </c>
      <c r="D77" s="215">
        <f>SUM(D78:D81)</f>
        <v>0</v>
      </c>
      <c r="E77" s="215">
        <f>SUM(E78:E81)</f>
        <v>0</v>
      </c>
    </row>
    <row r="78" spans="1:5" s="34" customFormat="1" ht="18" customHeight="1">
      <c r="A78" s="233" t="s">
        <v>278</v>
      </c>
      <c r="B78" s="216" t="s">
        <v>279</v>
      </c>
      <c r="C78" s="219"/>
      <c r="D78" s="219"/>
      <c r="E78" s="219"/>
    </row>
    <row r="79" spans="1:5" s="34" customFormat="1" ht="30">
      <c r="A79" s="234" t="s">
        <v>280</v>
      </c>
      <c r="B79" s="218" t="s">
        <v>281</v>
      </c>
      <c r="C79" s="219"/>
      <c r="D79" s="219"/>
      <c r="E79" s="219"/>
    </row>
    <row r="80" spans="1:5" s="34" customFormat="1" ht="20.25" customHeight="1">
      <c r="A80" s="234" t="s">
        <v>282</v>
      </c>
      <c r="B80" s="218" t="s">
        <v>283</v>
      </c>
      <c r="C80" s="219"/>
      <c r="D80" s="219"/>
      <c r="E80" s="219"/>
    </row>
    <row r="81" spans="1:5" s="34" customFormat="1" ht="18" customHeight="1" thickBot="1">
      <c r="A81" s="235" t="s">
        <v>284</v>
      </c>
      <c r="B81" s="227" t="s">
        <v>285</v>
      </c>
      <c r="C81" s="219"/>
      <c r="D81" s="219"/>
      <c r="E81" s="219"/>
    </row>
    <row r="82" spans="1:5" s="34" customFormat="1" ht="30.75" thickBot="1">
      <c r="A82" s="231" t="s">
        <v>286</v>
      </c>
      <c r="B82" s="223" t="s">
        <v>287</v>
      </c>
      <c r="C82" s="236"/>
      <c r="D82" s="236"/>
      <c r="E82" s="236"/>
    </row>
    <row r="83" spans="1:5" s="34" customFormat="1" ht="31.5" thickBot="1">
      <c r="A83" s="231" t="s">
        <v>288</v>
      </c>
      <c r="B83" s="237" t="s">
        <v>289</v>
      </c>
      <c r="C83" s="215">
        <f>+C61+C65+C70+C73+C77+C82</f>
        <v>445551</v>
      </c>
      <c r="D83" s="215">
        <f>+D61+D65+D70+D73+D77+D82</f>
        <v>0</v>
      </c>
      <c r="E83" s="215">
        <f>+E61+E65+E70+E73+E77+E82</f>
        <v>0</v>
      </c>
    </row>
    <row r="84" spans="1:5" s="34" customFormat="1" ht="18" customHeight="1" thickBot="1">
      <c r="A84" s="238" t="s">
        <v>301</v>
      </c>
      <c r="B84" s="239" t="s">
        <v>375</v>
      </c>
      <c r="C84" s="215">
        <f>+C60+C83</f>
        <v>1485551</v>
      </c>
      <c r="D84" s="215">
        <f>+D60+D83</f>
        <v>0</v>
      </c>
      <c r="E84" s="215">
        <f>+E60+E83</f>
        <v>0</v>
      </c>
    </row>
    <row r="85" spans="1:5" s="34" customFormat="1" ht="19.5" thickBot="1">
      <c r="A85" s="240"/>
      <c r="B85" s="241"/>
      <c r="C85" s="242"/>
      <c r="D85" s="242"/>
      <c r="E85" s="243"/>
    </row>
    <row r="86" spans="1:5" s="26" customFormat="1" ht="18" customHeight="1" thickBot="1">
      <c r="A86" s="245" t="s">
        <v>46</v>
      </c>
      <c r="B86" s="246"/>
      <c r="C86" s="246"/>
      <c r="D86" s="246"/>
      <c r="E86" s="247"/>
    </row>
    <row r="87" spans="1:5" s="35" customFormat="1" ht="18" customHeight="1" thickBot="1">
      <c r="A87" s="248" t="s">
        <v>13</v>
      </c>
      <c r="B87" s="249" t="s">
        <v>408</v>
      </c>
      <c r="C87" s="250">
        <f>SUM(C88:C92)</f>
        <v>1285551</v>
      </c>
      <c r="D87" s="250">
        <f>SUM(D88:D92)</f>
        <v>0</v>
      </c>
      <c r="E87" s="250">
        <f>SUM(E88:E92)</f>
        <v>0</v>
      </c>
    </row>
    <row r="88" spans="1:5" s="26" customFormat="1" ht="18" customHeight="1">
      <c r="A88" s="251" t="s">
        <v>87</v>
      </c>
      <c r="B88" s="252" t="s">
        <v>41</v>
      </c>
      <c r="C88" s="253">
        <v>0</v>
      </c>
      <c r="D88" s="253"/>
      <c r="E88" s="253"/>
    </row>
    <row r="89" spans="1:5" s="34" customFormat="1" ht="18" customHeight="1">
      <c r="A89" s="225" t="s">
        <v>88</v>
      </c>
      <c r="B89" s="254" t="s">
        <v>160</v>
      </c>
      <c r="C89" s="219">
        <v>0</v>
      </c>
      <c r="D89" s="219"/>
      <c r="E89" s="219"/>
    </row>
    <row r="90" spans="1:5" s="26" customFormat="1" ht="18" customHeight="1">
      <c r="A90" s="225" t="s">
        <v>89</v>
      </c>
      <c r="B90" s="254" t="s">
        <v>123</v>
      </c>
      <c r="C90" s="228">
        <v>1285551</v>
      </c>
      <c r="D90" s="228"/>
      <c r="E90" s="228"/>
    </row>
    <row r="91" spans="1:5" s="26" customFormat="1" ht="18" customHeight="1">
      <c r="A91" s="225" t="s">
        <v>90</v>
      </c>
      <c r="B91" s="255" t="s">
        <v>161</v>
      </c>
      <c r="C91" s="228">
        <v>0</v>
      </c>
      <c r="D91" s="228"/>
      <c r="E91" s="228"/>
    </row>
    <row r="92" spans="1:5" s="26" customFormat="1" ht="18" customHeight="1">
      <c r="A92" s="225" t="s">
        <v>101</v>
      </c>
      <c r="B92" s="256" t="s">
        <v>162</v>
      </c>
      <c r="C92" s="228">
        <v>0</v>
      </c>
      <c r="D92" s="228"/>
      <c r="E92" s="228"/>
    </row>
    <row r="93" spans="1:5" s="26" customFormat="1" ht="18" customHeight="1">
      <c r="A93" s="225" t="s">
        <v>91</v>
      </c>
      <c r="B93" s="277" t="s">
        <v>304</v>
      </c>
      <c r="C93" s="278"/>
      <c r="D93" s="278"/>
      <c r="E93" s="278"/>
    </row>
    <row r="94" spans="1:5" s="26" customFormat="1" ht="18" customHeight="1">
      <c r="A94" s="225" t="s">
        <v>92</v>
      </c>
      <c r="B94" s="279" t="s">
        <v>305</v>
      </c>
      <c r="C94" s="278"/>
      <c r="D94" s="278"/>
      <c r="E94" s="278"/>
    </row>
    <row r="95" spans="1:5" s="26" customFormat="1" ht="18" customHeight="1">
      <c r="A95" s="225" t="s">
        <v>102</v>
      </c>
      <c r="B95" s="277" t="s">
        <v>306</v>
      </c>
      <c r="C95" s="278"/>
      <c r="D95" s="278"/>
      <c r="E95" s="278"/>
    </row>
    <row r="96" spans="1:5" s="26" customFormat="1" ht="18" customHeight="1">
      <c r="A96" s="225" t="s">
        <v>103</v>
      </c>
      <c r="B96" s="277" t="s">
        <v>307</v>
      </c>
      <c r="C96" s="278"/>
      <c r="D96" s="278"/>
      <c r="E96" s="278"/>
    </row>
    <row r="97" spans="1:5" s="26" customFormat="1" ht="18" customHeight="1">
      <c r="A97" s="225" t="s">
        <v>104</v>
      </c>
      <c r="B97" s="279" t="s">
        <v>308</v>
      </c>
      <c r="C97" s="278">
        <v>0</v>
      </c>
      <c r="D97" s="278"/>
      <c r="E97" s="278"/>
    </row>
    <row r="98" spans="1:5" s="26" customFormat="1" ht="18" customHeight="1">
      <c r="A98" s="225" t="s">
        <v>105</v>
      </c>
      <c r="B98" s="279" t="s">
        <v>309</v>
      </c>
      <c r="C98" s="278"/>
      <c r="D98" s="278"/>
      <c r="E98" s="278"/>
    </row>
    <row r="99" spans="1:5" s="26" customFormat="1" ht="18" customHeight="1">
      <c r="A99" s="225" t="s">
        <v>107</v>
      </c>
      <c r="B99" s="277" t="s">
        <v>310</v>
      </c>
      <c r="C99" s="278"/>
      <c r="D99" s="278"/>
      <c r="E99" s="278"/>
    </row>
    <row r="100" spans="1:5" s="26" customFormat="1" ht="18" customHeight="1">
      <c r="A100" s="257" t="s">
        <v>163</v>
      </c>
      <c r="B100" s="280" t="s">
        <v>311</v>
      </c>
      <c r="C100" s="278"/>
      <c r="D100" s="278"/>
      <c r="E100" s="278"/>
    </row>
    <row r="101" spans="1:5" s="26" customFormat="1" ht="18" customHeight="1">
      <c r="A101" s="225" t="s">
        <v>302</v>
      </c>
      <c r="B101" s="280" t="s">
        <v>312</v>
      </c>
      <c r="C101" s="278"/>
      <c r="D101" s="278"/>
      <c r="E101" s="278"/>
    </row>
    <row r="102" spans="1:5" s="26" customFormat="1" ht="18" customHeight="1" thickBot="1">
      <c r="A102" s="259" t="s">
        <v>303</v>
      </c>
      <c r="B102" s="281" t="s">
        <v>313</v>
      </c>
      <c r="C102" s="282">
        <v>0</v>
      </c>
      <c r="D102" s="282"/>
      <c r="E102" s="282"/>
    </row>
    <row r="103" spans="1:5" s="26" customFormat="1" ht="18" customHeight="1" thickBot="1">
      <c r="A103" s="222" t="s">
        <v>14</v>
      </c>
      <c r="B103" s="260" t="s">
        <v>409</v>
      </c>
      <c r="C103" s="215">
        <f>+C104+C106+C108</f>
        <v>0</v>
      </c>
      <c r="D103" s="215">
        <f>+D104+D106+D108</f>
        <v>0</v>
      </c>
      <c r="E103" s="215">
        <f>+E104+E106+E108</f>
        <v>0</v>
      </c>
    </row>
    <row r="104" spans="1:5" s="26" customFormat="1" ht="18" customHeight="1">
      <c r="A104" s="224" t="s">
        <v>93</v>
      </c>
      <c r="B104" s="254" t="s">
        <v>188</v>
      </c>
      <c r="C104" s="217"/>
      <c r="D104" s="217"/>
      <c r="E104" s="217"/>
    </row>
    <row r="105" spans="1:5" s="26" customFormat="1" ht="18" customHeight="1">
      <c r="A105" s="224" t="s">
        <v>94</v>
      </c>
      <c r="B105" s="280" t="s">
        <v>317</v>
      </c>
      <c r="C105" s="283">
        <v>0</v>
      </c>
      <c r="D105" s="283"/>
      <c r="E105" s="283"/>
    </row>
    <row r="106" spans="1:5" s="26" customFormat="1" ht="18" customHeight="1">
      <c r="A106" s="224" t="s">
        <v>95</v>
      </c>
      <c r="B106" s="258" t="s">
        <v>164</v>
      </c>
      <c r="C106" s="219">
        <v>0</v>
      </c>
      <c r="D106" s="219"/>
      <c r="E106" s="219"/>
    </row>
    <row r="107" spans="1:5" s="26" customFormat="1" ht="18" customHeight="1">
      <c r="A107" s="224" t="s">
        <v>96</v>
      </c>
      <c r="B107" s="258" t="s">
        <v>318</v>
      </c>
      <c r="C107" s="261"/>
      <c r="D107" s="261"/>
      <c r="E107" s="261"/>
    </row>
    <row r="108" spans="1:5" s="26" customFormat="1" ht="18" customHeight="1">
      <c r="A108" s="224" t="s">
        <v>97</v>
      </c>
      <c r="B108" s="262" t="s">
        <v>190</v>
      </c>
      <c r="C108" s="261"/>
      <c r="D108" s="261"/>
      <c r="E108" s="261"/>
    </row>
    <row r="109" spans="1:5" s="26" customFormat="1" ht="28.5">
      <c r="A109" s="224" t="s">
        <v>106</v>
      </c>
      <c r="B109" s="263" t="s">
        <v>383</v>
      </c>
      <c r="C109" s="261"/>
      <c r="D109" s="261"/>
      <c r="E109" s="261"/>
    </row>
    <row r="110" spans="1:5" s="26" customFormat="1" ht="25.5">
      <c r="A110" s="224" t="s">
        <v>108</v>
      </c>
      <c r="B110" s="284" t="s">
        <v>323</v>
      </c>
      <c r="C110" s="285"/>
      <c r="D110" s="285"/>
      <c r="E110" s="285"/>
    </row>
    <row r="111" spans="1:5" s="26" customFormat="1" ht="25.5">
      <c r="A111" s="224" t="s">
        <v>165</v>
      </c>
      <c r="B111" s="277" t="s">
        <v>307</v>
      </c>
      <c r="C111" s="285"/>
      <c r="D111" s="285"/>
      <c r="E111" s="285"/>
    </row>
    <row r="112" spans="1:5" s="26" customFormat="1" ht="18.75">
      <c r="A112" s="224" t="s">
        <v>166</v>
      </c>
      <c r="B112" s="277" t="s">
        <v>322</v>
      </c>
      <c r="C112" s="285"/>
      <c r="D112" s="285"/>
      <c r="E112" s="285"/>
    </row>
    <row r="113" spans="1:5" s="26" customFormat="1" ht="18.75">
      <c r="A113" s="224" t="s">
        <v>167</v>
      </c>
      <c r="B113" s="277" t="s">
        <v>321</v>
      </c>
      <c r="C113" s="285"/>
      <c r="D113" s="285"/>
      <c r="E113" s="285"/>
    </row>
    <row r="114" spans="1:5" s="26" customFormat="1" ht="25.5">
      <c r="A114" s="224" t="s">
        <v>314</v>
      </c>
      <c r="B114" s="277" t="s">
        <v>310</v>
      </c>
      <c r="C114" s="285"/>
      <c r="D114" s="285"/>
      <c r="E114" s="285"/>
    </row>
    <row r="115" spans="1:5" s="26" customFormat="1" ht="18.75">
      <c r="A115" s="224" t="s">
        <v>315</v>
      </c>
      <c r="B115" s="277" t="s">
        <v>320</v>
      </c>
      <c r="C115" s="285"/>
      <c r="D115" s="285"/>
      <c r="E115" s="285"/>
    </row>
    <row r="116" spans="1:5" s="26" customFormat="1" ht="26.25" thickBot="1">
      <c r="A116" s="257" t="s">
        <v>316</v>
      </c>
      <c r="B116" s="277" t="s">
        <v>319</v>
      </c>
      <c r="C116" s="286"/>
      <c r="D116" s="286"/>
      <c r="E116" s="286"/>
    </row>
    <row r="117" spans="1:5" s="26" customFormat="1" ht="18" customHeight="1" thickBot="1">
      <c r="A117" s="222" t="s">
        <v>15</v>
      </c>
      <c r="B117" s="229" t="s">
        <v>324</v>
      </c>
      <c r="C117" s="215">
        <f>+C118+C119</f>
        <v>200000</v>
      </c>
      <c r="D117" s="215">
        <f>+D118+D119</f>
        <v>0</v>
      </c>
      <c r="E117" s="215">
        <f>+E118+E119</f>
        <v>0</v>
      </c>
    </row>
    <row r="118" spans="1:5" s="26" customFormat="1" ht="18" customHeight="1">
      <c r="A118" s="224" t="s">
        <v>76</v>
      </c>
      <c r="B118" s="264" t="s">
        <v>47</v>
      </c>
      <c r="C118" s="217">
        <v>200000</v>
      </c>
      <c r="D118" s="217"/>
      <c r="E118" s="217"/>
    </row>
    <row r="119" spans="1:5" s="26" customFormat="1" ht="18" customHeight="1" thickBot="1">
      <c r="A119" s="226" t="s">
        <v>77</v>
      </c>
      <c r="B119" s="258" t="s">
        <v>48</v>
      </c>
      <c r="C119" s="228"/>
      <c r="D119" s="228"/>
      <c r="E119" s="228"/>
    </row>
    <row r="120" spans="1:5" s="26" customFormat="1" ht="18" customHeight="1" thickBot="1">
      <c r="A120" s="222" t="s">
        <v>16</v>
      </c>
      <c r="B120" s="229" t="s">
        <v>325</v>
      </c>
      <c r="C120" s="215">
        <f>+C87+C103+C117</f>
        <v>1485551</v>
      </c>
      <c r="D120" s="215">
        <f>+D87+D103+D117</f>
        <v>0</v>
      </c>
      <c r="E120" s="215">
        <f>+E87+E103+E117</f>
        <v>0</v>
      </c>
    </row>
    <row r="121" spans="1:5" s="26" customFormat="1" ht="30.75" thickBot="1">
      <c r="A121" s="222" t="s">
        <v>17</v>
      </c>
      <c r="B121" s="229" t="s">
        <v>326</v>
      </c>
      <c r="C121" s="215">
        <f>+C122+C123+C124</f>
        <v>0</v>
      </c>
      <c r="D121" s="215">
        <f>+D122+D123+D124</f>
        <v>0</v>
      </c>
      <c r="E121" s="215">
        <f>+E122+E123+E124</f>
        <v>0</v>
      </c>
    </row>
    <row r="122" spans="1:5" s="26" customFormat="1" ht="18" customHeight="1">
      <c r="A122" s="224" t="s">
        <v>80</v>
      </c>
      <c r="B122" s="264" t="s">
        <v>327</v>
      </c>
      <c r="C122" s="261"/>
      <c r="D122" s="261"/>
      <c r="E122" s="261"/>
    </row>
    <row r="123" spans="1:5" s="26" customFormat="1" ht="18" customHeight="1">
      <c r="A123" s="224" t="s">
        <v>81</v>
      </c>
      <c r="B123" s="264" t="s">
        <v>328</v>
      </c>
      <c r="C123" s="261"/>
      <c r="D123" s="261"/>
      <c r="E123" s="261"/>
    </row>
    <row r="124" spans="1:5" s="26" customFormat="1" ht="18" customHeight="1" thickBot="1">
      <c r="A124" s="257" t="s">
        <v>82</v>
      </c>
      <c r="B124" s="265" t="s">
        <v>329</v>
      </c>
      <c r="C124" s="261"/>
      <c r="D124" s="261"/>
      <c r="E124" s="261"/>
    </row>
    <row r="125" spans="1:5" s="26" customFormat="1" ht="18" customHeight="1" thickBot="1">
      <c r="A125" s="222" t="s">
        <v>18</v>
      </c>
      <c r="B125" s="229" t="s">
        <v>369</v>
      </c>
      <c r="C125" s="215">
        <f>+C126+C127+C128+C129</f>
        <v>0</v>
      </c>
      <c r="D125" s="215">
        <f>+D126+D127+D128+D129</f>
        <v>0</v>
      </c>
      <c r="E125" s="215">
        <f>+E126+E127+E128+E129</f>
        <v>0</v>
      </c>
    </row>
    <row r="126" spans="1:5" s="26" customFormat="1" ht="18" customHeight="1">
      <c r="A126" s="224" t="s">
        <v>83</v>
      </c>
      <c r="B126" s="264" t="s">
        <v>330</v>
      </c>
      <c r="C126" s="261"/>
      <c r="D126" s="261"/>
      <c r="E126" s="261"/>
    </row>
    <row r="127" spans="1:5" s="26" customFormat="1" ht="18" customHeight="1">
      <c r="A127" s="224" t="s">
        <v>84</v>
      </c>
      <c r="B127" s="264" t="s">
        <v>331</v>
      </c>
      <c r="C127" s="261"/>
      <c r="D127" s="261"/>
      <c r="E127" s="261"/>
    </row>
    <row r="128" spans="1:5" s="26" customFormat="1" ht="18" customHeight="1">
      <c r="A128" s="224" t="s">
        <v>241</v>
      </c>
      <c r="B128" s="264" t="s">
        <v>332</v>
      </c>
      <c r="C128" s="261"/>
      <c r="D128" s="261"/>
      <c r="E128" s="261"/>
    </row>
    <row r="129" spans="1:5" s="26" customFormat="1" ht="18" customHeight="1" thickBot="1">
      <c r="A129" s="257" t="s">
        <v>242</v>
      </c>
      <c r="B129" s="265" t="s">
        <v>333</v>
      </c>
      <c r="C129" s="261"/>
      <c r="D129" s="261"/>
      <c r="E129" s="261"/>
    </row>
    <row r="130" spans="1:5" s="26" customFormat="1" ht="18" customHeight="1" thickBot="1">
      <c r="A130" s="222" t="s">
        <v>19</v>
      </c>
      <c r="B130" s="229" t="s">
        <v>334</v>
      </c>
      <c r="C130" s="215">
        <f>SUM(C131:C134)</f>
        <v>0</v>
      </c>
      <c r="D130" s="215">
        <f>+D131+D132+D133+D134</f>
        <v>0</v>
      </c>
      <c r="E130" s="215">
        <f>+E131+E132+E133+E134</f>
        <v>0</v>
      </c>
    </row>
    <row r="131" spans="1:5" s="26" customFormat="1" ht="18" customHeight="1">
      <c r="A131" s="224" t="s">
        <v>85</v>
      </c>
      <c r="B131" s="264" t="s">
        <v>335</v>
      </c>
      <c r="C131" s="261"/>
      <c r="D131" s="261"/>
      <c r="E131" s="261"/>
    </row>
    <row r="132" spans="1:5" s="26" customFormat="1" ht="18" customHeight="1">
      <c r="A132" s="224" t="s">
        <v>86</v>
      </c>
      <c r="B132" s="264" t="s">
        <v>344</v>
      </c>
      <c r="C132" s="219"/>
      <c r="D132" s="261"/>
      <c r="E132" s="261"/>
    </row>
    <row r="133" spans="1:5" s="26" customFormat="1" ht="18" customHeight="1">
      <c r="A133" s="224" t="s">
        <v>251</v>
      </c>
      <c r="B133" s="264" t="s">
        <v>336</v>
      </c>
      <c r="C133" s="261"/>
      <c r="D133" s="261"/>
      <c r="E133" s="261"/>
    </row>
    <row r="134" spans="1:5" s="26" customFormat="1" ht="18" customHeight="1" thickBot="1">
      <c r="A134" s="257" t="s">
        <v>252</v>
      </c>
      <c r="B134" s="265" t="s">
        <v>399</v>
      </c>
      <c r="C134" s="261"/>
      <c r="D134" s="261"/>
      <c r="E134" s="261"/>
    </row>
    <row r="135" spans="1:5" s="26" customFormat="1" ht="18" customHeight="1" thickBot="1">
      <c r="A135" s="222" t="s">
        <v>20</v>
      </c>
      <c r="B135" s="229" t="s">
        <v>337</v>
      </c>
      <c r="C135" s="266"/>
      <c r="D135" s="266">
        <f>+D136+D137+D138+D139</f>
        <v>0</v>
      </c>
      <c r="E135" s="266">
        <f>+E136+E137+E138+E139</f>
        <v>0</v>
      </c>
    </row>
    <row r="136" spans="1:5" s="26" customFormat="1" ht="18" customHeight="1">
      <c r="A136" s="224" t="s">
        <v>158</v>
      </c>
      <c r="B136" s="264" t="s">
        <v>338</v>
      </c>
      <c r="C136" s="261"/>
      <c r="D136" s="261"/>
      <c r="E136" s="261"/>
    </row>
    <row r="137" spans="1:5" s="26" customFormat="1" ht="18" customHeight="1">
      <c r="A137" s="224" t="s">
        <v>159</v>
      </c>
      <c r="B137" s="264" t="s">
        <v>339</v>
      </c>
      <c r="C137" s="261"/>
      <c r="D137" s="261"/>
      <c r="E137" s="261"/>
    </row>
    <row r="138" spans="1:5" s="26" customFormat="1" ht="18" customHeight="1">
      <c r="A138" s="224" t="s">
        <v>189</v>
      </c>
      <c r="B138" s="264" t="s">
        <v>340</v>
      </c>
      <c r="C138" s="261"/>
      <c r="D138" s="261"/>
      <c r="E138" s="261"/>
    </row>
    <row r="139" spans="1:5" s="26" customFormat="1" ht="18" customHeight="1" thickBot="1">
      <c r="A139" s="224" t="s">
        <v>254</v>
      </c>
      <c r="B139" s="264" t="s">
        <v>341</v>
      </c>
      <c r="C139" s="261"/>
      <c r="D139" s="261"/>
      <c r="E139" s="261"/>
    </row>
    <row r="140" spans="1:5" s="26" customFormat="1" ht="18" customHeight="1" thickBot="1">
      <c r="A140" s="222" t="s">
        <v>21</v>
      </c>
      <c r="B140" s="229" t="s">
        <v>342</v>
      </c>
      <c r="C140" s="267">
        <f>+C121+C125+C130+C135</f>
        <v>0</v>
      </c>
      <c r="D140" s="267">
        <f>+D121+D125+D130+D135</f>
        <v>0</v>
      </c>
      <c r="E140" s="267">
        <f>+E121+E125+E130+E135</f>
        <v>0</v>
      </c>
    </row>
    <row r="141" spans="1:5" s="26" customFormat="1" ht="18" customHeight="1" thickBot="1">
      <c r="A141" s="268" t="s">
        <v>22</v>
      </c>
      <c r="B141" s="269" t="s">
        <v>343</v>
      </c>
      <c r="C141" s="267">
        <f>+C120+C140</f>
        <v>1485551</v>
      </c>
      <c r="D141" s="267">
        <f>+D120+D140</f>
        <v>0</v>
      </c>
      <c r="E141" s="267">
        <f>+E120+E140</f>
        <v>0</v>
      </c>
    </row>
    <row r="142" spans="1:5" s="26" customFormat="1" ht="18" customHeight="1" thickBot="1">
      <c r="A142" s="270"/>
      <c r="B142" s="271"/>
      <c r="C142" s="244"/>
      <c r="D142" s="244"/>
      <c r="E142" s="244"/>
    </row>
    <row r="143" spans="1:9" s="26" customFormat="1" ht="18" customHeight="1" thickBot="1">
      <c r="A143" s="272" t="s">
        <v>419</v>
      </c>
      <c r="B143" s="273"/>
      <c r="C143" s="274">
        <v>0</v>
      </c>
      <c r="D143" s="274"/>
      <c r="E143" s="274"/>
      <c r="F143" s="36"/>
      <c r="G143" s="37"/>
      <c r="H143" s="37"/>
      <c r="I143" s="37"/>
    </row>
    <row r="144" spans="1:5" s="34" customFormat="1" ht="18" customHeight="1" thickBot="1">
      <c r="A144" s="272" t="s">
        <v>180</v>
      </c>
      <c r="B144" s="273"/>
      <c r="C144" s="274">
        <v>0</v>
      </c>
      <c r="D144" s="274"/>
      <c r="E144" s="274"/>
    </row>
    <row r="145" s="26" customFormat="1" ht="18" customHeight="1">
      <c r="C145" s="38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Roma Nemzetiségi Önkormányzat
2018. ÉVI KÖLTSÉGVETÉSÉNEK ÖSSZEVONT MÉRLEGE
&amp;10
</oddHeader>
  </headerFooter>
  <rowBreaks count="1" manualBreakCount="1">
    <brk id="8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5.625" style="14" customWidth="1"/>
    <col min="2" max="2" width="66.875" style="14" customWidth="1"/>
    <col min="3" max="3" width="27.00390625" style="14" customWidth="1"/>
    <col min="4" max="16384" width="9.375" style="14" customWidth="1"/>
  </cols>
  <sheetData>
    <row r="1" spans="1:3" s="51" customFormat="1" ht="15.75">
      <c r="A1" s="432" t="s">
        <v>457</v>
      </c>
      <c r="B1" s="432"/>
      <c r="C1" s="432"/>
    </row>
    <row r="2" spans="1:4" s="51" customFormat="1" ht="16.5" thickBot="1">
      <c r="A2" s="52"/>
      <c r="B2" s="422" t="s">
        <v>468</v>
      </c>
      <c r="C2" s="53" t="s">
        <v>444</v>
      </c>
      <c r="D2" s="54"/>
    </row>
    <row r="3" spans="1:3" s="51" customFormat="1" ht="48" thickBot="1">
      <c r="A3" s="92" t="s">
        <v>11</v>
      </c>
      <c r="B3" s="93" t="s">
        <v>178</v>
      </c>
      <c r="C3" s="94" t="s">
        <v>184</v>
      </c>
    </row>
    <row r="4" spans="1:3" s="51" customFormat="1" ht="16.5" thickBot="1">
      <c r="A4" s="95">
        <v>1</v>
      </c>
      <c r="B4" s="96">
        <v>2</v>
      </c>
      <c r="C4" s="97">
        <v>3</v>
      </c>
    </row>
    <row r="5" spans="1:3" s="51" customFormat="1" ht="15.75">
      <c r="A5" s="98" t="s">
        <v>13</v>
      </c>
      <c r="B5" s="99"/>
      <c r="C5" s="100"/>
    </row>
    <row r="6" spans="1:3" s="51" customFormat="1" ht="15.75">
      <c r="A6" s="101" t="s">
        <v>14</v>
      </c>
      <c r="B6" s="64"/>
      <c r="C6" s="102"/>
    </row>
    <row r="7" spans="1:3" s="51" customFormat="1" ht="16.5" thickBot="1">
      <c r="A7" s="103" t="s">
        <v>15</v>
      </c>
      <c r="B7" s="68"/>
      <c r="C7" s="104"/>
    </row>
    <row r="8" spans="1:3" s="74" customFormat="1" ht="32.25" thickBot="1">
      <c r="A8" s="105" t="s">
        <v>16</v>
      </c>
      <c r="B8" s="106" t="s">
        <v>179</v>
      </c>
      <c r="C8" s="10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view="pageLayout" workbookViewId="0" topLeftCell="A1">
      <selection activeCell="A2" sqref="A2"/>
    </sheetView>
  </sheetViews>
  <sheetFormatPr defaultColWidth="9.00390625" defaultRowHeight="12.75"/>
  <cols>
    <col min="1" max="1" width="60.625" style="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s="108" customFormat="1" ht="15.75">
      <c r="A1" s="443" t="s">
        <v>1</v>
      </c>
      <c r="B1" s="443"/>
      <c r="C1" s="443"/>
      <c r="D1" s="443"/>
      <c r="E1" s="443"/>
      <c r="F1" s="443"/>
    </row>
    <row r="2" spans="1:6" s="108" customFormat="1" ht="16.5" thickBot="1">
      <c r="A2" s="40" t="s">
        <v>470</v>
      </c>
      <c r="B2" s="39"/>
      <c r="C2" s="39"/>
      <c r="D2" s="39"/>
      <c r="E2" s="39"/>
      <c r="F2" s="109" t="s">
        <v>442</v>
      </c>
    </row>
    <row r="3" spans="1:6" s="24" customFormat="1" ht="63.75" thickBot="1">
      <c r="A3" s="41" t="s">
        <v>52</v>
      </c>
      <c r="B3" s="42" t="s">
        <v>53</v>
      </c>
      <c r="C3" s="42" t="s">
        <v>54</v>
      </c>
      <c r="D3" s="42" t="s">
        <v>448</v>
      </c>
      <c r="E3" s="42" t="s">
        <v>454</v>
      </c>
      <c r="F3" s="43" t="s">
        <v>455</v>
      </c>
    </row>
    <row r="4" spans="1:6" s="39" customFormat="1" ht="16.5" thickBo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2" t="s">
        <v>72</v>
      </c>
    </row>
    <row r="5" spans="1:6" s="108" customFormat="1" ht="15.75">
      <c r="A5" s="113"/>
      <c r="B5" s="114"/>
      <c r="C5" s="115"/>
      <c r="D5" s="114">
        <v>0</v>
      </c>
      <c r="E5" s="114"/>
      <c r="F5" s="116"/>
    </row>
    <row r="6" spans="1:6" s="108" customFormat="1" ht="15.75">
      <c r="A6" s="113"/>
      <c r="B6" s="114"/>
      <c r="C6" s="115"/>
      <c r="D6" s="114"/>
      <c r="E6" s="114"/>
      <c r="F6" s="116">
        <f>B6-D6-E6</f>
        <v>0</v>
      </c>
    </row>
    <row r="7" spans="1:6" s="108" customFormat="1" ht="15.75">
      <c r="A7" s="113"/>
      <c r="B7" s="114"/>
      <c r="C7" s="115"/>
      <c r="D7" s="114"/>
      <c r="E7" s="114"/>
      <c r="F7" s="116">
        <f>B7-D7-E7</f>
        <v>0</v>
      </c>
    </row>
    <row r="8" spans="1:6" s="108" customFormat="1" ht="15.75">
      <c r="A8" s="117"/>
      <c r="B8" s="114"/>
      <c r="C8" s="115"/>
      <c r="D8" s="114"/>
      <c r="E8" s="114"/>
      <c r="F8" s="116">
        <f>B8-D8-E8</f>
        <v>0</v>
      </c>
    </row>
    <row r="9" spans="1:6" s="108" customFormat="1" ht="15.75">
      <c r="A9" s="48"/>
      <c r="B9" s="114"/>
      <c r="C9" s="115"/>
      <c r="D9" s="114"/>
      <c r="E9" s="114"/>
      <c r="F9" s="116">
        <f aca="true" t="shared" si="0" ref="F9:F21">B9-D9-E9</f>
        <v>0</v>
      </c>
    </row>
    <row r="10" spans="1:6" s="108" customFormat="1" ht="15.75">
      <c r="A10" s="48"/>
      <c r="B10" s="114"/>
      <c r="C10" s="115"/>
      <c r="D10" s="114"/>
      <c r="E10" s="114"/>
      <c r="F10" s="116">
        <f t="shared" si="0"/>
        <v>0</v>
      </c>
    </row>
    <row r="11" spans="1:6" s="108" customFormat="1" ht="15.75">
      <c r="A11" s="48"/>
      <c r="B11" s="114"/>
      <c r="C11" s="115"/>
      <c r="D11" s="114"/>
      <c r="E11" s="114"/>
      <c r="F11" s="116">
        <f t="shared" si="0"/>
        <v>0</v>
      </c>
    </row>
    <row r="12" spans="1:6" s="108" customFormat="1" ht="15.75">
      <c r="A12" s="48"/>
      <c r="B12" s="114"/>
      <c r="C12" s="115"/>
      <c r="D12" s="114"/>
      <c r="E12" s="114"/>
      <c r="F12" s="116">
        <f t="shared" si="0"/>
        <v>0</v>
      </c>
    </row>
    <row r="13" spans="1:6" s="108" customFormat="1" ht="15.75">
      <c r="A13" s="48"/>
      <c r="B13" s="114"/>
      <c r="C13" s="115"/>
      <c r="D13" s="114"/>
      <c r="E13" s="114"/>
      <c r="F13" s="116">
        <f t="shared" si="0"/>
        <v>0</v>
      </c>
    </row>
    <row r="14" spans="1:6" s="108" customFormat="1" ht="15.75">
      <c r="A14" s="48"/>
      <c r="B14" s="114"/>
      <c r="C14" s="115"/>
      <c r="D14" s="114"/>
      <c r="E14" s="114"/>
      <c r="F14" s="116">
        <f t="shared" si="0"/>
        <v>0</v>
      </c>
    </row>
    <row r="15" spans="1:6" s="108" customFormat="1" ht="15.75">
      <c r="A15" s="48"/>
      <c r="B15" s="114"/>
      <c r="C15" s="115"/>
      <c r="D15" s="114"/>
      <c r="E15" s="114"/>
      <c r="F15" s="116">
        <f t="shared" si="0"/>
        <v>0</v>
      </c>
    </row>
    <row r="16" spans="1:6" s="108" customFormat="1" ht="15.75">
      <c r="A16" s="48"/>
      <c r="B16" s="114"/>
      <c r="C16" s="115"/>
      <c r="D16" s="114"/>
      <c r="E16" s="114"/>
      <c r="F16" s="116">
        <f t="shared" si="0"/>
        <v>0</v>
      </c>
    </row>
    <row r="17" spans="1:6" s="108" customFormat="1" ht="15.75">
      <c r="A17" s="48"/>
      <c r="B17" s="114"/>
      <c r="C17" s="115"/>
      <c r="D17" s="114"/>
      <c r="E17" s="114"/>
      <c r="F17" s="116">
        <f t="shared" si="0"/>
        <v>0</v>
      </c>
    </row>
    <row r="18" spans="1:6" s="108" customFormat="1" ht="15.75">
      <c r="A18" s="48"/>
      <c r="B18" s="114"/>
      <c r="C18" s="115"/>
      <c r="D18" s="114"/>
      <c r="E18" s="114"/>
      <c r="F18" s="116">
        <f t="shared" si="0"/>
        <v>0</v>
      </c>
    </row>
    <row r="19" spans="1:6" s="108" customFormat="1" ht="15.75">
      <c r="A19" s="48"/>
      <c r="B19" s="114"/>
      <c r="C19" s="115"/>
      <c r="D19" s="114"/>
      <c r="E19" s="114"/>
      <c r="F19" s="116">
        <f t="shared" si="0"/>
        <v>0</v>
      </c>
    </row>
    <row r="20" spans="1:6" s="108" customFormat="1" ht="15.75">
      <c r="A20" s="48"/>
      <c r="B20" s="114"/>
      <c r="C20" s="115"/>
      <c r="D20" s="114"/>
      <c r="E20" s="114"/>
      <c r="F20" s="116">
        <f t="shared" si="0"/>
        <v>0</v>
      </c>
    </row>
    <row r="21" spans="1:6" s="108" customFormat="1" ht="16.5" thickBot="1">
      <c r="A21" s="49"/>
      <c r="B21" s="118"/>
      <c r="C21" s="119"/>
      <c r="D21" s="118"/>
      <c r="E21" s="118"/>
      <c r="F21" s="120">
        <f t="shared" si="0"/>
        <v>0</v>
      </c>
    </row>
    <row r="22" spans="1:6" s="125" customFormat="1" ht="16.5" thickBot="1">
      <c r="A22" s="121" t="s">
        <v>51</v>
      </c>
      <c r="B22" s="122">
        <f>SUM(B5:B21)</f>
        <v>0</v>
      </c>
      <c r="C22" s="123"/>
      <c r="D22" s="122">
        <f>SUM(D5:D21)</f>
        <v>0</v>
      </c>
      <c r="E22" s="122">
        <f>SUM(E5:E21)</f>
        <v>0</v>
      </c>
      <c r="F22" s="124">
        <f>SUM(F5:F21)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8.625" style="4" customWidth="1"/>
    <col min="2" max="5" width="13.875" style="4" customWidth="1"/>
    <col min="6" max="16384" width="9.375" style="4" customWidth="1"/>
  </cols>
  <sheetData>
    <row r="1" spans="1:5" ht="12.75">
      <c r="A1" s="16" t="s">
        <v>471</v>
      </c>
      <c r="B1" s="16"/>
      <c r="C1" s="16"/>
      <c r="D1" s="16"/>
      <c r="E1" s="16"/>
    </row>
    <row r="2" spans="1:5" s="126" customFormat="1" ht="15.75">
      <c r="A2" s="17" t="s">
        <v>121</v>
      </c>
      <c r="B2" s="465"/>
      <c r="C2" s="465"/>
      <c r="D2" s="465"/>
      <c r="E2" s="465"/>
    </row>
    <row r="3" spans="1:5" s="126" customFormat="1" ht="16.5" thickBot="1">
      <c r="A3" s="127"/>
      <c r="B3" s="127"/>
      <c r="C3" s="127"/>
      <c r="D3" s="467" t="s">
        <v>445</v>
      </c>
      <c r="E3" s="467"/>
    </row>
    <row r="4" spans="1:5" s="126" customFormat="1" ht="15" customHeight="1" thickBot="1">
      <c r="A4" s="128" t="s">
        <v>114</v>
      </c>
      <c r="B4" s="129">
        <v>2019</v>
      </c>
      <c r="C4" s="129">
        <v>2020</v>
      </c>
      <c r="D4" s="129" t="s">
        <v>453</v>
      </c>
      <c r="E4" s="130" t="s">
        <v>43</v>
      </c>
    </row>
    <row r="5" spans="1:5" s="126" customFormat="1" ht="15.75">
      <c r="A5" s="131" t="s">
        <v>115</v>
      </c>
      <c r="B5" s="132"/>
      <c r="C5" s="132"/>
      <c r="D5" s="132"/>
      <c r="E5" s="133">
        <f aca="true" t="shared" si="0" ref="E5:E11">SUM(B5:D5)</f>
        <v>0</v>
      </c>
    </row>
    <row r="6" spans="1:5" s="126" customFormat="1" ht="15.75">
      <c r="A6" s="134" t="s">
        <v>128</v>
      </c>
      <c r="B6" s="135"/>
      <c r="C6" s="135"/>
      <c r="D6" s="135"/>
      <c r="E6" s="136">
        <f t="shared" si="0"/>
        <v>0</v>
      </c>
    </row>
    <row r="7" spans="1:5" s="126" customFormat="1" ht="15.75">
      <c r="A7" s="137" t="s">
        <v>116</v>
      </c>
      <c r="B7" s="138">
        <v>0</v>
      </c>
      <c r="C7" s="138"/>
      <c r="D7" s="138"/>
      <c r="E7" s="139">
        <f t="shared" si="0"/>
        <v>0</v>
      </c>
    </row>
    <row r="8" spans="1:5" s="126" customFormat="1" ht="15.75">
      <c r="A8" s="137" t="s">
        <v>130</v>
      </c>
      <c r="B8" s="138"/>
      <c r="C8" s="138"/>
      <c r="D8" s="138"/>
      <c r="E8" s="139">
        <f t="shared" si="0"/>
        <v>0</v>
      </c>
    </row>
    <row r="9" spans="1:5" s="126" customFormat="1" ht="15.75">
      <c r="A9" s="137" t="s">
        <v>117</v>
      </c>
      <c r="B9" s="138"/>
      <c r="C9" s="138"/>
      <c r="D9" s="138"/>
      <c r="E9" s="139">
        <f t="shared" si="0"/>
        <v>0</v>
      </c>
    </row>
    <row r="10" spans="1:5" s="126" customFormat="1" ht="15.75">
      <c r="A10" s="137" t="s">
        <v>118</v>
      </c>
      <c r="B10" s="138"/>
      <c r="C10" s="138"/>
      <c r="D10" s="138"/>
      <c r="E10" s="139">
        <f t="shared" si="0"/>
        <v>0</v>
      </c>
    </row>
    <row r="11" spans="1:5" s="126" customFormat="1" ht="16.5" thickBot="1">
      <c r="A11" s="140"/>
      <c r="B11" s="141"/>
      <c r="C11" s="141"/>
      <c r="D11" s="141"/>
      <c r="E11" s="139">
        <f t="shared" si="0"/>
        <v>0</v>
      </c>
    </row>
    <row r="12" spans="1:5" s="126" customFormat="1" ht="16.5" thickBot="1">
      <c r="A12" s="142" t="s">
        <v>120</v>
      </c>
      <c r="B12" s="143">
        <f>B5+SUM(B7:B11)</f>
        <v>0</v>
      </c>
      <c r="C12" s="143">
        <f>C5+SUM(C7:C11)</f>
        <v>0</v>
      </c>
      <c r="D12" s="143">
        <f>D5+SUM(D7:D11)</f>
        <v>0</v>
      </c>
      <c r="E12" s="144">
        <f>E5+SUM(E7:E11)</f>
        <v>0</v>
      </c>
    </row>
    <row r="13" spans="1:5" s="126" customFormat="1" ht="16.5" thickBot="1">
      <c r="A13" s="145"/>
      <c r="B13" s="145"/>
      <c r="C13" s="145"/>
      <c r="D13" s="145"/>
      <c r="E13" s="145"/>
    </row>
    <row r="14" spans="1:5" s="126" customFormat="1" ht="15" customHeight="1" thickBot="1">
      <c r="A14" s="128" t="s">
        <v>119</v>
      </c>
      <c r="B14" s="129">
        <v>2019</v>
      </c>
      <c r="C14" s="129">
        <v>2020</v>
      </c>
      <c r="D14" s="129" t="s">
        <v>453</v>
      </c>
      <c r="E14" s="130" t="s">
        <v>43</v>
      </c>
    </row>
    <row r="15" spans="1:5" s="126" customFormat="1" ht="15.75">
      <c r="A15" s="131" t="s">
        <v>124</v>
      </c>
      <c r="B15" s="132"/>
      <c r="C15" s="132"/>
      <c r="D15" s="132"/>
      <c r="E15" s="133">
        <f aca="true" t="shared" si="1" ref="E15:E21">SUM(B15:D15)</f>
        <v>0</v>
      </c>
    </row>
    <row r="16" spans="1:5" s="126" customFormat="1" ht="15.75">
      <c r="A16" s="146" t="s">
        <v>125</v>
      </c>
      <c r="B16" s="138">
        <v>0</v>
      </c>
      <c r="C16" s="138"/>
      <c r="D16" s="138"/>
      <c r="E16" s="139">
        <f t="shared" si="1"/>
        <v>0</v>
      </c>
    </row>
    <row r="17" spans="1:5" s="126" customFormat="1" ht="15.75">
      <c r="A17" s="137" t="s">
        <v>126</v>
      </c>
      <c r="B17" s="138"/>
      <c r="C17" s="138"/>
      <c r="D17" s="138"/>
      <c r="E17" s="139">
        <f t="shared" si="1"/>
        <v>0</v>
      </c>
    </row>
    <row r="18" spans="1:5" s="126" customFormat="1" ht="15.75">
      <c r="A18" s="137" t="s">
        <v>127</v>
      </c>
      <c r="B18" s="138"/>
      <c r="C18" s="138"/>
      <c r="D18" s="138"/>
      <c r="E18" s="139">
        <f t="shared" si="1"/>
        <v>0</v>
      </c>
    </row>
    <row r="19" spans="1:5" s="126" customFormat="1" ht="15.75">
      <c r="A19" s="147"/>
      <c r="B19" s="138"/>
      <c r="C19" s="138"/>
      <c r="D19" s="138"/>
      <c r="E19" s="139">
        <f t="shared" si="1"/>
        <v>0</v>
      </c>
    </row>
    <row r="20" spans="1:5" s="126" customFormat="1" ht="15.75">
      <c r="A20" s="147"/>
      <c r="B20" s="138"/>
      <c r="C20" s="138"/>
      <c r="D20" s="138"/>
      <c r="E20" s="139">
        <f t="shared" si="1"/>
        <v>0</v>
      </c>
    </row>
    <row r="21" spans="1:5" s="126" customFormat="1" ht="16.5" thickBot="1">
      <c r="A21" s="140"/>
      <c r="B21" s="141"/>
      <c r="C21" s="141"/>
      <c r="D21" s="141"/>
      <c r="E21" s="139">
        <f t="shared" si="1"/>
        <v>0</v>
      </c>
    </row>
    <row r="22" spans="1:5" s="126" customFormat="1" ht="16.5" thickBot="1">
      <c r="A22" s="142" t="s">
        <v>44</v>
      </c>
      <c r="B22" s="143">
        <f>SUM(B15:B21)</f>
        <v>0</v>
      </c>
      <c r="C22" s="143">
        <f>SUM(C15:C21)</f>
        <v>0</v>
      </c>
      <c r="D22" s="143">
        <f>SUM(D15:D21)</f>
        <v>0</v>
      </c>
      <c r="E22" s="144">
        <f>SUM(E15:E21)</f>
        <v>0</v>
      </c>
    </row>
    <row r="23" spans="1:5" s="126" customFormat="1" ht="15.75">
      <c r="A23" s="127"/>
      <c r="B23" s="127"/>
      <c r="C23" s="127"/>
      <c r="D23" s="127"/>
      <c r="E23" s="127"/>
    </row>
    <row r="24" spans="1:5" s="126" customFormat="1" ht="15.75">
      <c r="A24" s="379"/>
      <c r="B24" s="466"/>
      <c r="C24" s="466"/>
      <c r="D24" s="466"/>
      <c r="E24" s="466"/>
    </row>
    <row r="25" spans="1:5" s="126" customFormat="1" ht="15.75">
      <c r="A25" s="451" t="s">
        <v>449</v>
      </c>
      <c r="B25" s="451"/>
      <c r="C25" s="451"/>
      <c r="D25" s="451"/>
      <c r="E25" s="451"/>
    </row>
    <row r="26" spans="1:5" s="126" customFormat="1" ht="16.5" thickBot="1">
      <c r="A26" s="127"/>
      <c r="B26" s="127"/>
      <c r="C26" s="127"/>
      <c r="D26" s="127"/>
      <c r="E26" s="127"/>
    </row>
    <row r="27" spans="1:5" s="126" customFormat="1" ht="16.5" thickBot="1">
      <c r="A27" s="456" t="s">
        <v>122</v>
      </c>
      <c r="B27" s="457"/>
      <c r="C27" s="458"/>
      <c r="D27" s="454" t="s">
        <v>446</v>
      </c>
      <c r="E27" s="455"/>
    </row>
    <row r="28" spans="1:5" s="126" customFormat="1" ht="15.75">
      <c r="A28" s="459"/>
      <c r="B28" s="460"/>
      <c r="C28" s="461"/>
      <c r="D28" s="447"/>
      <c r="E28" s="448"/>
    </row>
    <row r="29" spans="1:5" s="126" customFormat="1" ht="16.5" thickBot="1">
      <c r="A29" s="462"/>
      <c r="B29" s="463"/>
      <c r="C29" s="464"/>
      <c r="D29" s="449"/>
      <c r="E29" s="450"/>
    </row>
    <row r="30" spans="1:5" s="126" customFormat="1" ht="16.5" thickBot="1">
      <c r="A30" s="444" t="s">
        <v>44</v>
      </c>
      <c r="B30" s="445"/>
      <c r="C30" s="446"/>
      <c r="D30" s="452">
        <f>SUM(D28:E29)</f>
        <v>0</v>
      </c>
      <c r="E30" s="453"/>
    </row>
    <row r="31" spans="1:5" s="126" customFormat="1" ht="15.75">
      <c r="A31" s="383"/>
      <c r="B31" s="384"/>
      <c r="C31" s="384"/>
      <c r="D31" s="384"/>
      <c r="E31" s="385"/>
    </row>
    <row r="32" spans="1:5" s="126" customFormat="1" ht="15.75">
      <c r="A32" s="383"/>
      <c r="B32" s="384"/>
      <c r="C32" s="384"/>
      <c r="D32" s="384"/>
      <c r="E32" s="385"/>
    </row>
    <row r="33" spans="1:5" s="126" customFormat="1" ht="15.75">
      <c r="A33" s="386"/>
      <c r="B33" s="384"/>
      <c r="C33" s="384"/>
      <c r="D33" s="384"/>
      <c r="E33" s="385"/>
    </row>
    <row r="34" spans="1:5" s="126" customFormat="1" ht="15.75">
      <c r="A34" s="387"/>
      <c r="B34" s="385"/>
      <c r="C34" s="385"/>
      <c r="D34" s="385"/>
      <c r="E34" s="385"/>
    </row>
    <row r="35" spans="1:5" s="126" customFormat="1" ht="15.75">
      <c r="A35" s="388"/>
      <c r="B35" s="388"/>
      <c r="C35" s="388"/>
      <c r="D35" s="388"/>
      <c r="E35" s="388"/>
    </row>
    <row r="36" spans="1:5" s="126" customFormat="1" ht="15.75">
      <c r="A36" s="381"/>
      <c r="B36" s="382"/>
      <c r="C36" s="382"/>
      <c r="D36" s="382"/>
      <c r="E36" s="382"/>
    </row>
    <row r="37" spans="1:5" s="126" customFormat="1" ht="15.75">
      <c r="A37" s="383"/>
      <c r="B37" s="384"/>
      <c r="C37" s="384"/>
      <c r="D37" s="384"/>
      <c r="E37" s="385"/>
    </row>
    <row r="38" spans="1:5" s="126" customFormat="1" ht="15.75">
      <c r="A38" s="389"/>
      <c r="B38" s="384"/>
      <c r="C38" s="384"/>
      <c r="D38" s="384"/>
      <c r="E38" s="385"/>
    </row>
    <row r="39" spans="1:5" s="126" customFormat="1" ht="15.75">
      <c r="A39" s="383"/>
      <c r="B39" s="384"/>
      <c r="C39" s="384"/>
      <c r="D39" s="384"/>
      <c r="E39" s="385"/>
    </row>
    <row r="40" spans="1:5" s="126" customFormat="1" ht="15.75">
      <c r="A40" s="383"/>
      <c r="B40" s="384"/>
      <c r="C40" s="384"/>
      <c r="D40" s="384"/>
      <c r="E40" s="385"/>
    </row>
    <row r="41" spans="1:5" s="126" customFormat="1" ht="15.75">
      <c r="A41" s="386"/>
      <c r="B41" s="384"/>
      <c r="C41" s="384"/>
      <c r="D41" s="384"/>
      <c r="E41" s="385"/>
    </row>
    <row r="42" spans="1:5" s="126" customFormat="1" ht="15.75">
      <c r="A42" s="386"/>
      <c r="B42" s="384"/>
      <c r="C42" s="384"/>
      <c r="D42" s="384"/>
      <c r="E42" s="385"/>
    </row>
    <row r="43" spans="1:5" s="126" customFormat="1" ht="15.75">
      <c r="A43" s="386"/>
      <c r="B43" s="384"/>
      <c r="C43" s="384"/>
      <c r="D43" s="384"/>
      <c r="E43" s="385"/>
    </row>
    <row r="44" spans="1:5" s="126" customFormat="1" ht="15.75">
      <c r="A44" s="387"/>
      <c r="B44" s="385"/>
      <c r="C44" s="385"/>
      <c r="D44" s="385"/>
      <c r="E44" s="385"/>
    </row>
    <row r="45" spans="1:5" s="126" customFormat="1" ht="15.75">
      <c r="A45" s="380"/>
      <c r="B45" s="380"/>
      <c r="C45" s="380"/>
      <c r="D45" s="380"/>
      <c r="E45" s="380"/>
    </row>
    <row r="46" s="126" customFormat="1" ht="15.75"/>
    <row r="47" s="126" customFormat="1" ht="15.75"/>
    <row r="48" s="126" customFormat="1" ht="15.75">
      <c r="H48" s="148"/>
    </row>
    <row r="49" s="126" customFormat="1" ht="15.75"/>
    <row r="50" s="126" customFormat="1" ht="15.75"/>
    <row r="51" s="126" customFormat="1" ht="15.75"/>
  </sheetData>
  <sheetProtection/>
  <mergeCells count="12">
    <mergeCell ref="B2:E2"/>
    <mergeCell ref="B24:E24"/>
    <mergeCell ref="D3:E3"/>
    <mergeCell ref="A30:C30"/>
    <mergeCell ref="D28:E28"/>
    <mergeCell ref="D29:E29"/>
    <mergeCell ref="A25:E25"/>
    <mergeCell ref="D30:E30"/>
    <mergeCell ref="D27:E27"/>
    <mergeCell ref="A27:C27"/>
    <mergeCell ref="A28:C28"/>
    <mergeCell ref="A29:C29"/>
  </mergeCells>
  <conditionalFormatting sqref="D30:E30 E15:E21 B34:D34 E37:E44 B44:D44 E5:E12 B12:D12 B22:E22 E31:E34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tabSelected="1" view="pageLayout" workbookViewId="0" topLeftCell="A1">
      <selection activeCell="C10" sqref="C10"/>
    </sheetView>
  </sheetViews>
  <sheetFormatPr defaultColWidth="9.00390625" defaultRowHeight="12.75"/>
  <cols>
    <col min="1" max="1" width="6.875" style="15" customWidth="1"/>
    <col min="2" max="2" width="49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spans="7:9" ht="12.75">
      <c r="G1" s="468" t="s">
        <v>451</v>
      </c>
      <c r="H1" s="468"/>
      <c r="I1" s="468"/>
    </row>
    <row r="2" spans="1:9" s="39" customFormat="1" ht="18" customHeight="1">
      <c r="A2" s="469" t="s">
        <v>2</v>
      </c>
      <c r="B2" s="469"/>
      <c r="C2" s="469"/>
      <c r="D2" s="469"/>
      <c r="E2" s="469"/>
      <c r="F2" s="469"/>
      <c r="G2" s="469"/>
      <c r="H2" s="469"/>
      <c r="I2" s="469"/>
    </row>
    <row r="3" spans="1:9" s="39" customFormat="1" ht="18" customHeight="1" thickBot="1">
      <c r="A3" s="40"/>
      <c r="I3" s="151" t="s">
        <v>444</v>
      </c>
    </row>
    <row r="4" spans="1:9" s="152" customFormat="1" ht="18" customHeight="1">
      <c r="A4" s="477" t="s">
        <v>56</v>
      </c>
      <c r="B4" s="472" t="s">
        <v>73</v>
      </c>
      <c r="C4" s="477" t="s">
        <v>74</v>
      </c>
      <c r="D4" s="477" t="s">
        <v>450</v>
      </c>
      <c r="E4" s="474" t="s">
        <v>55</v>
      </c>
      <c r="F4" s="475"/>
      <c r="G4" s="475"/>
      <c r="H4" s="476"/>
      <c r="I4" s="472" t="s">
        <v>43</v>
      </c>
    </row>
    <row r="5" spans="1:9" s="155" customFormat="1" ht="18" customHeight="1" thickBot="1">
      <c r="A5" s="478"/>
      <c r="B5" s="473"/>
      <c r="C5" s="473"/>
      <c r="D5" s="478"/>
      <c r="E5" s="153">
        <v>2019</v>
      </c>
      <c r="F5" s="153">
        <v>2020</v>
      </c>
      <c r="G5" s="153">
        <v>2021</v>
      </c>
      <c r="H5" s="154">
        <v>2022</v>
      </c>
      <c r="I5" s="473"/>
    </row>
    <row r="6" spans="1:9" s="25" customFormat="1" ht="18" customHeight="1" thickBot="1">
      <c r="A6" s="156">
        <v>1</v>
      </c>
      <c r="B6" s="44">
        <v>2</v>
      </c>
      <c r="C6" s="157">
        <v>3</v>
      </c>
      <c r="D6" s="44">
        <v>4</v>
      </c>
      <c r="E6" s="156">
        <v>5</v>
      </c>
      <c r="F6" s="157">
        <v>6</v>
      </c>
      <c r="G6" s="157">
        <v>7</v>
      </c>
      <c r="H6" s="43">
        <v>8</v>
      </c>
      <c r="I6" s="158" t="s">
        <v>75</v>
      </c>
    </row>
    <row r="7" spans="1:10" s="39" customFormat="1" ht="32.25" thickBot="1">
      <c r="A7" s="41" t="s">
        <v>13</v>
      </c>
      <c r="B7" s="50" t="s">
        <v>3</v>
      </c>
      <c r="C7" s="159"/>
      <c r="D7" s="160">
        <f>+D8+D9</f>
        <v>0</v>
      </c>
      <c r="E7" s="161">
        <f>+E8+E9</f>
        <v>0</v>
      </c>
      <c r="F7" s="162">
        <f>+F8+F9</f>
        <v>0</v>
      </c>
      <c r="G7" s="162">
        <f>+G8+G9</f>
        <v>0</v>
      </c>
      <c r="H7" s="163">
        <f>+H8+H9</f>
        <v>0</v>
      </c>
      <c r="I7" s="160">
        <f aca="true" t="shared" si="0" ref="I7:I18">SUM(D7:H7)</f>
        <v>0</v>
      </c>
      <c r="J7" s="210"/>
    </row>
    <row r="8" spans="1:9" s="39" customFormat="1" ht="18" customHeight="1">
      <c r="A8" s="164" t="s">
        <v>14</v>
      </c>
      <c r="B8" s="165" t="s">
        <v>57</v>
      </c>
      <c r="C8" s="115"/>
      <c r="D8" s="166"/>
      <c r="E8" s="167"/>
      <c r="F8" s="114"/>
      <c r="G8" s="114"/>
      <c r="H8" s="168"/>
      <c r="I8" s="169">
        <f t="shared" si="0"/>
        <v>0</v>
      </c>
    </row>
    <row r="9" spans="1:9" s="39" customFormat="1" ht="18" customHeight="1" thickBot="1">
      <c r="A9" s="164" t="s">
        <v>15</v>
      </c>
      <c r="B9" s="165" t="s">
        <v>57</v>
      </c>
      <c r="C9" s="115"/>
      <c r="D9" s="166"/>
      <c r="E9" s="167"/>
      <c r="F9" s="114"/>
      <c r="G9" s="114"/>
      <c r="H9" s="168"/>
      <c r="I9" s="169">
        <f t="shared" si="0"/>
        <v>0</v>
      </c>
    </row>
    <row r="10" spans="1:9" s="39" customFormat="1" ht="48" thickBot="1">
      <c r="A10" s="41" t="s">
        <v>16</v>
      </c>
      <c r="B10" s="50" t="s">
        <v>4</v>
      </c>
      <c r="C10" s="159"/>
      <c r="D10" s="160">
        <f>+D11+D12</f>
        <v>0</v>
      </c>
      <c r="E10" s="161">
        <f>+E11+E12</f>
        <v>0</v>
      </c>
      <c r="F10" s="162">
        <f>+F11+F12</f>
        <v>0</v>
      </c>
      <c r="G10" s="162">
        <f>+G11+G12</f>
        <v>0</v>
      </c>
      <c r="H10" s="163">
        <f>+H11+H12</f>
        <v>0</v>
      </c>
      <c r="I10" s="160">
        <f t="shared" si="0"/>
        <v>0</v>
      </c>
    </row>
    <row r="11" spans="1:9" s="39" customFormat="1" ht="18" customHeight="1">
      <c r="A11" s="164" t="s">
        <v>17</v>
      </c>
      <c r="B11" s="165" t="s">
        <v>57</v>
      </c>
      <c r="C11" s="115"/>
      <c r="D11" s="166"/>
      <c r="E11" s="167"/>
      <c r="F11" s="114"/>
      <c r="G11" s="114"/>
      <c r="H11" s="168"/>
      <c r="I11" s="169">
        <f t="shared" si="0"/>
        <v>0</v>
      </c>
    </row>
    <row r="12" spans="1:9" s="39" customFormat="1" ht="18" customHeight="1" thickBot="1">
      <c r="A12" s="164" t="s">
        <v>18</v>
      </c>
      <c r="B12" s="165" t="s">
        <v>57</v>
      </c>
      <c r="C12" s="115"/>
      <c r="D12" s="166"/>
      <c r="E12" s="167"/>
      <c r="F12" s="114"/>
      <c r="G12" s="114"/>
      <c r="H12" s="168"/>
      <c r="I12" s="169">
        <f t="shared" si="0"/>
        <v>0</v>
      </c>
    </row>
    <row r="13" spans="1:9" s="39" customFormat="1" ht="18" customHeight="1" thickBot="1">
      <c r="A13" s="41" t="s">
        <v>19</v>
      </c>
      <c r="B13" s="50" t="s">
        <v>181</v>
      </c>
      <c r="C13" s="159"/>
      <c r="D13" s="160">
        <f>+D14</f>
        <v>0</v>
      </c>
      <c r="E13" s="161">
        <f>+E14</f>
        <v>0</v>
      </c>
      <c r="F13" s="162">
        <f>+F14</f>
        <v>0</v>
      </c>
      <c r="G13" s="162">
        <f>+G14</f>
        <v>0</v>
      </c>
      <c r="H13" s="163">
        <f>+H14</f>
        <v>0</v>
      </c>
      <c r="I13" s="160">
        <f t="shared" si="0"/>
        <v>0</v>
      </c>
    </row>
    <row r="14" spans="1:9" s="39" customFormat="1" ht="18" customHeight="1" thickBot="1">
      <c r="A14" s="164" t="s">
        <v>20</v>
      </c>
      <c r="B14" s="165" t="s">
        <v>57</v>
      </c>
      <c r="C14" s="115"/>
      <c r="D14" s="166"/>
      <c r="E14" s="167"/>
      <c r="F14" s="114"/>
      <c r="G14" s="114"/>
      <c r="H14" s="168"/>
      <c r="I14" s="169">
        <f t="shared" si="0"/>
        <v>0</v>
      </c>
    </row>
    <row r="15" spans="1:9" s="39" customFormat="1" ht="18" customHeight="1" thickBot="1">
      <c r="A15" s="41" t="s">
        <v>21</v>
      </c>
      <c r="B15" s="50" t="s">
        <v>182</v>
      </c>
      <c r="C15" s="159"/>
      <c r="D15" s="160">
        <f>+D16</f>
        <v>0</v>
      </c>
      <c r="E15" s="161">
        <f>+E16</f>
        <v>0</v>
      </c>
      <c r="F15" s="162">
        <f>+F16</f>
        <v>0</v>
      </c>
      <c r="G15" s="162">
        <f>+G16</f>
        <v>0</v>
      </c>
      <c r="H15" s="163">
        <f>+H16</f>
        <v>0</v>
      </c>
      <c r="I15" s="160">
        <f t="shared" si="0"/>
        <v>0</v>
      </c>
    </row>
    <row r="16" spans="1:9" s="39" customFormat="1" ht="18" customHeight="1" thickBot="1">
      <c r="A16" s="170" t="s">
        <v>22</v>
      </c>
      <c r="B16" s="171" t="s">
        <v>57</v>
      </c>
      <c r="C16" s="119"/>
      <c r="D16" s="172"/>
      <c r="E16" s="173"/>
      <c r="F16" s="118"/>
      <c r="G16" s="118"/>
      <c r="H16" s="174"/>
      <c r="I16" s="175">
        <f t="shared" si="0"/>
        <v>0</v>
      </c>
    </row>
    <row r="17" spans="1:9" s="39" customFormat="1" ht="32.25" thickBot="1">
      <c r="A17" s="41" t="s">
        <v>23</v>
      </c>
      <c r="B17" s="50" t="s">
        <v>183</v>
      </c>
      <c r="C17" s="159"/>
      <c r="D17" s="160">
        <f>+D18</f>
        <v>0</v>
      </c>
      <c r="E17" s="161">
        <f>+E18</f>
        <v>0</v>
      </c>
      <c r="F17" s="162">
        <f>+F18</f>
        <v>0</v>
      </c>
      <c r="G17" s="162">
        <f>+G18</f>
        <v>0</v>
      </c>
      <c r="H17" s="163">
        <f>+H18</f>
        <v>0</v>
      </c>
      <c r="I17" s="160">
        <f t="shared" si="0"/>
        <v>0</v>
      </c>
    </row>
    <row r="18" spans="1:9" s="39" customFormat="1" ht="18" customHeight="1" thickBot="1">
      <c r="A18" s="176" t="s">
        <v>24</v>
      </c>
      <c r="B18" s="177" t="s">
        <v>57</v>
      </c>
      <c r="C18" s="178"/>
      <c r="D18" s="179"/>
      <c r="E18" s="180"/>
      <c r="F18" s="181"/>
      <c r="G18" s="181"/>
      <c r="H18" s="182"/>
      <c r="I18" s="183">
        <f t="shared" si="0"/>
        <v>0</v>
      </c>
    </row>
    <row r="19" spans="1:9" s="39" customFormat="1" ht="18" customHeight="1" thickBot="1">
      <c r="A19" s="470" t="s">
        <v>129</v>
      </c>
      <c r="B19" s="471"/>
      <c r="C19" s="184"/>
      <c r="D19" s="160">
        <f aca="true" t="shared" si="1" ref="D19:I19">+D7+D10+D13+D15+D17</f>
        <v>0</v>
      </c>
      <c r="E19" s="161">
        <f t="shared" si="1"/>
        <v>0</v>
      </c>
      <c r="F19" s="162">
        <f t="shared" si="1"/>
        <v>0</v>
      </c>
      <c r="G19" s="162">
        <f t="shared" si="1"/>
        <v>0</v>
      </c>
      <c r="H19" s="163">
        <f t="shared" si="1"/>
        <v>0</v>
      </c>
      <c r="I19" s="160">
        <f t="shared" si="1"/>
        <v>0</v>
      </c>
    </row>
  </sheetData>
  <sheetProtection/>
  <mergeCells count="9">
    <mergeCell ref="G1:I1"/>
    <mergeCell ref="A2:I2"/>
    <mergeCell ref="A19:B19"/>
    <mergeCell ref="I4:I5"/>
    <mergeCell ref="E4:H4"/>
    <mergeCell ref="A4:A5"/>
    <mergeCell ref="B4:B5"/>
    <mergeCell ref="C4:C5"/>
    <mergeCell ref="D4:D5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workbookViewId="0" topLeftCell="A1">
      <selection activeCell="C1" sqref="C1:D1"/>
    </sheetView>
  </sheetViews>
  <sheetFormatPr defaultColWidth="9.00390625" defaultRowHeight="12.75"/>
  <cols>
    <col min="1" max="1" width="5.875" style="8" customWidth="1"/>
    <col min="2" max="2" width="54.875" style="1" customWidth="1"/>
    <col min="3" max="3" width="17.625" style="1" customWidth="1"/>
    <col min="4" max="4" width="18.875" style="1" customWidth="1"/>
    <col min="5" max="16384" width="9.375" style="1" customWidth="1"/>
  </cols>
  <sheetData>
    <row r="1" spans="3:4" ht="12.75">
      <c r="C1" s="481" t="s">
        <v>472</v>
      </c>
      <c r="D1" s="481"/>
    </row>
    <row r="2" spans="1:4" s="149" customFormat="1" ht="46.5" customHeight="1">
      <c r="A2" s="185"/>
      <c r="B2" s="480" t="s">
        <v>5</v>
      </c>
      <c r="C2" s="480"/>
      <c r="D2" s="480"/>
    </row>
    <row r="3" spans="1:4" s="187" customFormat="1" ht="18" customHeight="1" thickBot="1">
      <c r="A3" s="186"/>
      <c r="B3" s="18"/>
      <c r="D3" s="188" t="s">
        <v>444</v>
      </c>
    </row>
    <row r="4" spans="1:4" s="6" customFormat="1" ht="63.75" thickBot="1">
      <c r="A4" s="189" t="s">
        <v>11</v>
      </c>
      <c r="B4" s="22" t="s">
        <v>12</v>
      </c>
      <c r="C4" s="22" t="s">
        <v>58</v>
      </c>
      <c r="D4" s="23" t="s">
        <v>59</v>
      </c>
    </row>
    <row r="5" spans="1:4" s="6" customFormat="1" ht="18" customHeight="1" thickBot="1">
      <c r="A5" s="189">
        <v>1</v>
      </c>
      <c r="B5" s="22">
        <v>2</v>
      </c>
      <c r="C5" s="22">
        <v>3</v>
      </c>
      <c r="D5" s="23">
        <v>4</v>
      </c>
    </row>
    <row r="6" spans="1:4" s="149" customFormat="1" ht="31.5">
      <c r="A6" s="190" t="s">
        <v>13</v>
      </c>
      <c r="B6" s="191" t="s">
        <v>144</v>
      </c>
      <c r="C6" s="192"/>
      <c r="D6" s="45"/>
    </row>
    <row r="7" spans="1:4" s="149" customFormat="1" ht="31.5">
      <c r="A7" s="193" t="s">
        <v>14</v>
      </c>
      <c r="B7" s="194" t="s">
        <v>145</v>
      </c>
      <c r="C7" s="195"/>
      <c r="D7" s="47"/>
    </row>
    <row r="8" spans="1:4" s="149" customFormat="1" ht="31.5">
      <c r="A8" s="193" t="s">
        <v>15</v>
      </c>
      <c r="B8" s="194" t="s">
        <v>109</v>
      </c>
      <c r="C8" s="195"/>
      <c r="D8" s="47"/>
    </row>
    <row r="9" spans="1:4" s="149" customFormat="1" ht="31.5">
      <c r="A9" s="193" t="s">
        <v>16</v>
      </c>
      <c r="B9" s="194" t="s">
        <v>110</v>
      </c>
      <c r="C9" s="195"/>
      <c r="D9" s="47"/>
    </row>
    <row r="10" spans="1:4" s="149" customFormat="1" ht="31.5">
      <c r="A10" s="193" t="s">
        <v>17</v>
      </c>
      <c r="B10" s="194" t="s">
        <v>137</v>
      </c>
      <c r="C10" s="195"/>
      <c r="D10" s="47"/>
    </row>
    <row r="11" spans="1:4" s="149" customFormat="1" ht="18" customHeight="1">
      <c r="A11" s="193" t="s">
        <v>18</v>
      </c>
      <c r="B11" s="194" t="s">
        <v>138</v>
      </c>
      <c r="C11" s="195"/>
      <c r="D11" s="47"/>
    </row>
    <row r="12" spans="1:4" s="149" customFormat="1" ht="18" customHeight="1">
      <c r="A12" s="193" t="s">
        <v>19</v>
      </c>
      <c r="B12" s="196" t="s">
        <v>139</v>
      </c>
      <c r="C12" s="195"/>
      <c r="D12" s="47"/>
    </row>
    <row r="13" spans="1:4" s="149" customFormat="1" ht="18" customHeight="1">
      <c r="A13" s="193" t="s">
        <v>21</v>
      </c>
      <c r="B13" s="196" t="s">
        <v>140</v>
      </c>
      <c r="C13" s="195"/>
      <c r="D13" s="47"/>
    </row>
    <row r="14" spans="1:4" s="149" customFormat="1" ht="18" customHeight="1">
      <c r="A14" s="193" t="s">
        <v>22</v>
      </c>
      <c r="B14" s="196" t="s">
        <v>141</v>
      </c>
      <c r="C14" s="195"/>
      <c r="D14" s="47"/>
    </row>
    <row r="15" spans="1:4" s="149" customFormat="1" ht="18" customHeight="1">
      <c r="A15" s="193" t="s">
        <v>23</v>
      </c>
      <c r="B15" s="196" t="s">
        <v>142</v>
      </c>
      <c r="C15" s="195"/>
      <c r="D15" s="47"/>
    </row>
    <row r="16" spans="1:4" s="149" customFormat="1" ht="18" customHeight="1">
      <c r="A16" s="193" t="s">
        <v>24</v>
      </c>
      <c r="B16" s="196" t="s">
        <v>143</v>
      </c>
      <c r="C16" s="195"/>
      <c r="D16" s="47"/>
    </row>
    <row r="17" spans="1:4" s="149" customFormat="1" ht="18" customHeight="1">
      <c r="A17" s="193" t="s">
        <v>25</v>
      </c>
      <c r="B17" s="194" t="s">
        <v>111</v>
      </c>
      <c r="C17" s="195"/>
      <c r="D17" s="47"/>
    </row>
    <row r="18" spans="1:4" s="149" customFormat="1" ht="31.5">
      <c r="A18" s="193" t="s">
        <v>26</v>
      </c>
      <c r="B18" s="194" t="s">
        <v>7</v>
      </c>
      <c r="C18" s="195"/>
      <c r="D18" s="47"/>
    </row>
    <row r="19" spans="1:4" s="149" customFormat="1" ht="31.5">
      <c r="A19" s="193" t="s">
        <v>27</v>
      </c>
      <c r="B19" s="194" t="s">
        <v>6</v>
      </c>
      <c r="C19" s="195">
        <v>0</v>
      </c>
      <c r="D19" s="47">
        <v>0</v>
      </c>
    </row>
    <row r="20" spans="1:4" s="149" customFormat="1" ht="18" customHeight="1">
      <c r="A20" s="193" t="s">
        <v>28</v>
      </c>
      <c r="B20" s="194" t="s">
        <v>112</v>
      </c>
      <c r="C20" s="195">
        <v>0</v>
      </c>
      <c r="D20" s="47"/>
    </row>
    <row r="21" spans="1:4" s="149" customFormat="1" ht="18" customHeight="1">
      <c r="A21" s="193" t="s">
        <v>29</v>
      </c>
      <c r="B21" s="194" t="s">
        <v>113</v>
      </c>
      <c r="C21" s="195"/>
      <c r="D21" s="47"/>
    </row>
    <row r="22" spans="1:4" s="149" customFormat="1" ht="18" customHeight="1">
      <c r="A22" s="193" t="s">
        <v>30</v>
      </c>
      <c r="B22" s="197"/>
      <c r="C22" s="46"/>
      <c r="D22" s="47"/>
    </row>
    <row r="23" spans="1:4" s="149" customFormat="1" ht="18" customHeight="1">
      <c r="A23" s="193" t="s">
        <v>31</v>
      </c>
      <c r="B23" s="198"/>
      <c r="C23" s="46"/>
      <c r="D23" s="47"/>
    </row>
    <row r="24" spans="1:4" s="149" customFormat="1" ht="18" customHeight="1">
      <c r="A24" s="193" t="s">
        <v>32</v>
      </c>
      <c r="B24" s="198"/>
      <c r="C24" s="46"/>
      <c r="D24" s="47"/>
    </row>
    <row r="25" spans="1:4" s="149" customFormat="1" ht="18" customHeight="1">
      <c r="A25" s="193" t="s">
        <v>33</v>
      </c>
      <c r="B25" s="198"/>
      <c r="C25" s="46"/>
      <c r="D25" s="47"/>
    </row>
    <row r="26" spans="1:4" s="149" customFormat="1" ht="18" customHeight="1">
      <c r="A26" s="193" t="s">
        <v>34</v>
      </c>
      <c r="B26" s="198"/>
      <c r="C26" s="46"/>
      <c r="D26" s="47"/>
    </row>
    <row r="27" spans="1:4" s="149" customFormat="1" ht="18" customHeight="1">
      <c r="A27" s="193" t="s">
        <v>35</v>
      </c>
      <c r="B27" s="198"/>
      <c r="C27" s="46"/>
      <c r="D27" s="47"/>
    </row>
    <row r="28" spans="1:4" s="149" customFormat="1" ht="18" customHeight="1">
      <c r="A28" s="193" t="s">
        <v>36</v>
      </c>
      <c r="B28" s="198"/>
      <c r="C28" s="46"/>
      <c r="D28" s="47"/>
    </row>
    <row r="29" spans="1:4" s="149" customFormat="1" ht="18" customHeight="1">
      <c r="A29" s="193" t="s">
        <v>37</v>
      </c>
      <c r="B29" s="198"/>
      <c r="C29" s="46"/>
      <c r="D29" s="47"/>
    </row>
    <row r="30" spans="1:4" s="149" customFormat="1" ht="18" customHeight="1" thickBot="1">
      <c r="A30" s="199" t="s">
        <v>38</v>
      </c>
      <c r="B30" s="200"/>
      <c r="C30" s="201"/>
      <c r="D30" s="150"/>
    </row>
    <row r="31" spans="1:4" s="149" customFormat="1" ht="18" customHeight="1" thickBot="1">
      <c r="A31" s="202" t="s">
        <v>39</v>
      </c>
      <c r="B31" s="203" t="s">
        <v>44</v>
      </c>
      <c r="C31" s="204">
        <f>+C6+C7+C8+C9+C10+C17+C18+C19+C20+C21+C22+C23+C24+C25+C26+C27+C28+C29+C30</f>
        <v>0</v>
      </c>
      <c r="D31" s="205">
        <f>+D6+D7+D8+D9+D10+D17+D18+D19+D20+D21+D22+D23+D24+D25+D26+D27+D28+D29+D30</f>
        <v>0</v>
      </c>
    </row>
    <row r="32" spans="1:4" ht="8.25" customHeight="1">
      <c r="A32" s="7"/>
      <c r="B32" s="479"/>
      <c r="C32" s="479"/>
      <c r="D32" s="479"/>
    </row>
  </sheetData>
  <sheetProtection/>
  <mergeCells count="3">
    <mergeCell ref="B32:D32"/>
    <mergeCell ref="B2:D2"/>
    <mergeCell ref="C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2. tájékoztató tábla a /2017.(II..)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view="pageLayout" workbookViewId="0" topLeftCell="A1">
      <selection activeCell="M1" sqref="M1:O1"/>
    </sheetView>
  </sheetViews>
  <sheetFormatPr defaultColWidth="9.00390625" defaultRowHeight="12.75"/>
  <cols>
    <col min="1" max="1" width="5.00390625" style="9" customWidth="1"/>
    <col min="2" max="2" width="23.125" style="10" customWidth="1"/>
    <col min="3" max="7" width="10.125" style="10" bestFit="1" customWidth="1"/>
    <col min="8" max="8" width="10.875" style="10" bestFit="1" customWidth="1"/>
    <col min="9" max="12" width="10.125" style="10" bestFit="1" customWidth="1"/>
    <col min="13" max="13" width="13.375" style="10" bestFit="1" customWidth="1"/>
    <col min="14" max="14" width="10.125" style="10" bestFit="1" customWidth="1"/>
    <col min="15" max="15" width="14.00390625" style="9" bestFit="1" customWidth="1"/>
    <col min="16" max="16384" width="9.375" style="10" customWidth="1"/>
  </cols>
  <sheetData>
    <row r="1" spans="13:15" ht="15.75">
      <c r="M1" s="487" t="s">
        <v>473</v>
      </c>
      <c r="N1" s="487"/>
      <c r="O1" s="487"/>
    </row>
    <row r="2" spans="1:15" s="206" customFormat="1" ht="36.75" customHeight="1">
      <c r="A2" s="485" t="s">
        <v>452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5" s="206" customFormat="1" ht="18" customHeight="1" thickBot="1">
      <c r="A3" s="390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2" t="s">
        <v>444</v>
      </c>
    </row>
    <row r="4" spans="1:15" s="207" customFormat="1" ht="18" customHeight="1" thickBot="1">
      <c r="A4" s="393" t="s">
        <v>11</v>
      </c>
      <c r="B4" s="394" t="s">
        <v>49</v>
      </c>
      <c r="C4" s="394" t="s">
        <v>60</v>
      </c>
      <c r="D4" s="394" t="s">
        <v>61</v>
      </c>
      <c r="E4" s="394" t="s">
        <v>62</v>
      </c>
      <c r="F4" s="394" t="s">
        <v>63</v>
      </c>
      <c r="G4" s="394" t="s">
        <v>64</v>
      </c>
      <c r="H4" s="394" t="s">
        <v>65</v>
      </c>
      <c r="I4" s="394" t="s">
        <v>66</v>
      </c>
      <c r="J4" s="394" t="s">
        <v>67</v>
      </c>
      <c r="K4" s="394" t="s">
        <v>68</v>
      </c>
      <c r="L4" s="394" t="s">
        <v>69</v>
      </c>
      <c r="M4" s="394" t="s">
        <v>70</v>
      </c>
      <c r="N4" s="394" t="s">
        <v>71</v>
      </c>
      <c r="O4" s="395" t="s">
        <v>44</v>
      </c>
    </row>
    <row r="5" spans="1:15" s="208" customFormat="1" ht="18" customHeight="1" thickBot="1">
      <c r="A5" s="396" t="s">
        <v>13</v>
      </c>
      <c r="B5" s="482" t="s">
        <v>45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4"/>
    </row>
    <row r="6" spans="1:15" s="208" customFormat="1" ht="22.5">
      <c r="A6" s="397" t="s">
        <v>14</v>
      </c>
      <c r="B6" s="398" t="s">
        <v>345</v>
      </c>
      <c r="C6" s="399">
        <v>0</v>
      </c>
      <c r="D6" s="399">
        <v>0</v>
      </c>
      <c r="E6" s="399">
        <v>0</v>
      </c>
      <c r="F6" s="399">
        <v>0</v>
      </c>
      <c r="G6" s="399">
        <v>0</v>
      </c>
      <c r="H6" s="399">
        <v>0</v>
      </c>
      <c r="I6" s="399">
        <v>0</v>
      </c>
      <c r="J6" s="399">
        <v>0</v>
      </c>
      <c r="K6" s="399">
        <v>0</v>
      </c>
      <c r="L6" s="399">
        <v>0</v>
      </c>
      <c r="M6" s="399">
        <v>0</v>
      </c>
      <c r="N6" s="399">
        <v>0</v>
      </c>
      <c r="O6" s="400">
        <f aca="true" t="shared" si="0" ref="O6:O26">SUM(C6:N6)</f>
        <v>0</v>
      </c>
    </row>
    <row r="7" spans="1:15" s="209" customFormat="1" ht="22.5">
      <c r="A7" s="401" t="s">
        <v>15</v>
      </c>
      <c r="B7" s="402" t="s">
        <v>376</v>
      </c>
      <c r="C7" s="403">
        <v>520000</v>
      </c>
      <c r="D7" s="403">
        <v>0</v>
      </c>
      <c r="E7" s="403">
        <v>0</v>
      </c>
      <c r="F7" s="403">
        <v>0</v>
      </c>
      <c r="G7" s="403">
        <v>0</v>
      </c>
      <c r="H7" s="403">
        <v>520000</v>
      </c>
      <c r="I7" s="403">
        <v>0</v>
      </c>
      <c r="J7" s="403">
        <v>0</v>
      </c>
      <c r="K7" s="403">
        <v>0</v>
      </c>
      <c r="L7" s="403">
        <v>0</v>
      </c>
      <c r="M7" s="403">
        <v>0</v>
      </c>
      <c r="N7" s="403">
        <v>0</v>
      </c>
      <c r="O7" s="404">
        <f t="shared" si="0"/>
        <v>1040000</v>
      </c>
    </row>
    <row r="8" spans="1:15" s="209" customFormat="1" ht="22.5">
      <c r="A8" s="401" t="s">
        <v>16</v>
      </c>
      <c r="B8" s="405" t="s">
        <v>377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7">
        <f t="shared" si="0"/>
        <v>0</v>
      </c>
    </row>
    <row r="9" spans="1:15" s="209" customFormat="1" ht="18" customHeight="1">
      <c r="A9" s="401" t="s">
        <v>17</v>
      </c>
      <c r="B9" s="408" t="s">
        <v>151</v>
      </c>
      <c r="C9" s="403"/>
      <c r="D9" s="403"/>
      <c r="E9" s="403">
        <v>0</v>
      </c>
      <c r="F9" s="403"/>
      <c r="G9" s="403"/>
      <c r="H9" s="403"/>
      <c r="I9" s="403"/>
      <c r="J9" s="403"/>
      <c r="K9" s="403">
        <v>0</v>
      </c>
      <c r="L9" s="403"/>
      <c r="M9" s="403"/>
      <c r="N9" s="403"/>
      <c r="O9" s="404">
        <f t="shared" si="0"/>
        <v>0</v>
      </c>
    </row>
    <row r="10" spans="1:15" s="209" customFormat="1" ht="18" customHeight="1">
      <c r="A10" s="401" t="s">
        <v>18</v>
      </c>
      <c r="B10" s="408" t="s">
        <v>378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4">
        <f t="shared" si="0"/>
        <v>0</v>
      </c>
    </row>
    <row r="11" spans="1:15" s="209" customFormat="1" ht="18" customHeight="1">
      <c r="A11" s="401" t="s">
        <v>19</v>
      </c>
      <c r="B11" s="408" t="s">
        <v>8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4">
        <f t="shared" si="0"/>
        <v>0</v>
      </c>
    </row>
    <row r="12" spans="1:15" s="209" customFormat="1" ht="15.75">
      <c r="A12" s="401" t="s">
        <v>20</v>
      </c>
      <c r="B12" s="408" t="s">
        <v>385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4">
        <f>SUM(C12:N12)</f>
        <v>0</v>
      </c>
    </row>
    <row r="13" spans="1:15" s="209" customFormat="1" ht="22.5">
      <c r="A13" s="401" t="s">
        <v>21</v>
      </c>
      <c r="B13" s="402" t="s">
        <v>374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4">
        <f>SUM(C13:N13)</f>
        <v>0</v>
      </c>
    </row>
    <row r="14" spans="1:15" s="209" customFormat="1" ht="18" customHeight="1" thickBot="1">
      <c r="A14" s="401" t="s">
        <v>22</v>
      </c>
      <c r="B14" s="408" t="s">
        <v>422</v>
      </c>
      <c r="C14" s="403"/>
      <c r="D14" s="403">
        <v>445551</v>
      </c>
      <c r="E14" s="403"/>
      <c r="F14" s="403"/>
      <c r="G14" s="403">
        <v>0</v>
      </c>
      <c r="H14" s="403"/>
      <c r="I14" s="403"/>
      <c r="J14" s="403"/>
      <c r="K14" s="403"/>
      <c r="L14" s="403"/>
      <c r="M14" s="403"/>
      <c r="N14" s="403"/>
      <c r="O14" s="404">
        <f t="shared" si="0"/>
        <v>445551</v>
      </c>
    </row>
    <row r="15" spans="1:15" s="208" customFormat="1" ht="18" customHeight="1" thickBot="1">
      <c r="A15" s="396" t="s">
        <v>23</v>
      </c>
      <c r="B15" s="409" t="s">
        <v>98</v>
      </c>
      <c r="C15" s="410">
        <f aca="true" t="shared" si="1" ref="C15:N15">SUM(C6:C14)</f>
        <v>520000</v>
      </c>
      <c r="D15" s="410">
        <f t="shared" si="1"/>
        <v>445551</v>
      </c>
      <c r="E15" s="410">
        <f t="shared" si="1"/>
        <v>0</v>
      </c>
      <c r="F15" s="410">
        <f t="shared" si="1"/>
        <v>0</v>
      </c>
      <c r="G15" s="410">
        <f t="shared" si="1"/>
        <v>0</v>
      </c>
      <c r="H15" s="410">
        <f t="shared" si="1"/>
        <v>520000</v>
      </c>
      <c r="I15" s="410">
        <f t="shared" si="1"/>
        <v>0</v>
      </c>
      <c r="J15" s="410">
        <f t="shared" si="1"/>
        <v>0</v>
      </c>
      <c r="K15" s="410">
        <f t="shared" si="1"/>
        <v>0</v>
      </c>
      <c r="L15" s="410">
        <f t="shared" si="1"/>
        <v>0</v>
      </c>
      <c r="M15" s="410">
        <f t="shared" si="1"/>
        <v>0</v>
      </c>
      <c r="N15" s="410">
        <f t="shared" si="1"/>
        <v>0</v>
      </c>
      <c r="O15" s="411">
        <f>SUM(C15:N15)</f>
        <v>1485551</v>
      </c>
    </row>
    <row r="16" spans="1:15" s="208" customFormat="1" ht="18" customHeight="1" thickBot="1">
      <c r="A16" s="396" t="s">
        <v>24</v>
      </c>
      <c r="B16" s="482" t="s">
        <v>46</v>
      </c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4"/>
    </row>
    <row r="17" spans="1:15" s="209" customFormat="1" ht="18" customHeight="1">
      <c r="A17" s="412" t="s">
        <v>25</v>
      </c>
      <c r="B17" s="413" t="s">
        <v>50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7">
        <f t="shared" si="0"/>
        <v>0</v>
      </c>
    </row>
    <row r="18" spans="1:15" s="209" customFormat="1" ht="33.75">
      <c r="A18" s="401" t="s">
        <v>26</v>
      </c>
      <c r="B18" s="402" t="s">
        <v>160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4">
        <f t="shared" si="0"/>
        <v>0</v>
      </c>
    </row>
    <row r="19" spans="1:15" s="209" customFormat="1" ht="18" customHeight="1">
      <c r="A19" s="401" t="s">
        <v>27</v>
      </c>
      <c r="B19" s="408" t="s">
        <v>123</v>
      </c>
      <c r="C19" s="403">
        <v>107129</v>
      </c>
      <c r="D19" s="403">
        <v>107129</v>
      </c>
      <c r="E19" s="403">
        <v>107129</v>
      </c>
      <c r="F19" s="403">
        <v>107129</v>
      </c>
      <c r="G19" s="403">
        <v>107129</v>
      </c>
      <c r="H19" s="403">
        <v>107129</v>
      </c>
      <c r="I19" s="403">
        <v>107129</v>
      </c>
      <c r="J19" s="403">
        <v>107129</v>
      </c>
      <c r="K19" s="403">
        <v>107129</v>
      </c>
      <c r="L19" s="403">
        <v>107129</v>
      </c>
      <c r="M19" s="403">
        <v>107130</v>
      </c>
      <c r="N19" s="403">
        <v>107131</v>
      </c>
      <c r="O19" s="404">
        <f t="shared" si="0"/>
        <v>1285551</v>
      </c>
    </row>
    <row r="20" spans="1:15" s="209" customFormat="1" ht="18" customHeight="1">
      <c r="A20" s="401" t="s">
        <v>28</v>
      </c>
      <c r="B20" s="408" t="s">
        <v>161</v>
      </c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4">
        <f t="shared" si="0"/>
        <v>0</v>
      </c>
    </row>
    <row r="21" spans="1:15" s="209" customFormat="1" ht="18" customHeight="1">
      <c r="A21" s="401" t="s">
        <v>29</v>
      </c>
      <c r="B21" s="408" t="s">
        <v>386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4">
        <f t="shared" si="0"/>
        <v>0</v>
      </c>
    </row>
    <row r="22" spans="1:15" s="209" customFormat="1" ht="18" customHeight="1">
      <c r="A22" s="401" t="s">
        <v>30</v>
      </c>
      <c r="B22" s="408" t="s">
        <v>188</v>
      </c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4">
        <f t="shared" si="0"/>
        <v>0</v>
      </c>
    </row>
    <row r="23" spans="1:15" s="209" customFormat="1" ht="18" customHeight="1">
      <c r="A23" s="401" t="s">
        <v>31</v>
      </c>
      <c r="B23" s="402" t="s">
        <v>164</v>
      </c>
      <c r="C23" s="403"/>
      <c r="D23" s="403"/>
      <c r="E23" s="403"/>
      <c r="F23" s="403"/>
      <c r="G23" s="403">
        <v>0</v>
      </c>
      <c r="H23" s="403"/>
      <c r="I23" s="403"/>
      <c r="J23" s="403"/>
      <c r="K23" s="403"/>
      <c r="L23" s="403"/>
      <c r="M23" s="403"/>
      <c r="N23" s="403"/>
      <c r="O23" s="404">
        <f t="shared" si="0"/>
        <v>0</v>
      </c>
    </row>
    <row r="24" spans="1:15" s="209" customFormat="1" ht="18" customHeight="1">
      <c r="A24" s="401" t="s">
        <v>32</v>
      </c>
      <c r="B24" s="408" t="s">
        <v>47</v>
      </c>
      <c r="C24" s="403">
        <v>200000</v>
      </c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4">
        <f t="shared" si="0"/>
        <v>200000</v>
      </c>
    </row>
    <row r="25" spans="1:15" s="209" customFormat="1" ht="18" customHeight="1" thickBot="1">
      <c r="A25" s="401" t="s">
        <v>33</v>
      </c>
      <c r="B25" s="408" t="s">
        <v>9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4">
        <f t="shared" si="0"/>
        <v>0</v>
      </c>
    </row>
    <row r="26" spans="1:15" s="208" customFormat="1" ht="18" customHeight="1" thickBot="1">
      <c r="A26" s="414" t="s">
        <v>34</v>
      </c>
      <c r="B26" s="409" t="s">
        <v>99</v>
      </c>
      <c r="C26" s="410">
        <f aca="true" t="shared" si="2" ref="C26:N26">SUM(C17:C25)</f>
        <v>307129</v>
      </c>
      <c r="D26" s="410">
        <f t="shared" si="2"/>
        <v>107129</v>
      </c>
      <c r="E26" s="410">
        <f t="shared" si="2"/>
        <v>107129</v>
      </c>
      <c r="F26" s="410">
        <f t="shared" si="2"/>
        <v>107129</v>
      </c>
      <c r="G26" s="410">
        <f t="shared" si="2"/>
        <v>107129</v>
      </c>
      <c r="H26" s="410">
        <f t="shared" si="2"/>
        <v>107129</v>
      </c>
      <c r="I26" s="410">
        <f t="shared" si="2"/>
        <v>107129</v>
      </c>
      <c r="J26" s="410">
        <f t="shared" si="2"/>
        <v>107129</v>
      </c>
      <c r="K26" s="410">
        <f t="shared" si="2"/>
        <v>107129</v>
      </c>
      <c r="L26" s="410">
        <f t="shared" si="2"/>
        <v>107129</v>
      </c>
      <c r="M26" s="410">
        <f t="shared" si="2"/>
        <v>107130</v>
      </c>
      <c r="N26" s="410">
        <f t="shared" si="2"/>
        <v>107131</v>
      </c>
      <c r="O26" s="411">
        <f t="shared" si="0"/>
        <v>1485551</v>
      </c>
    </row>
    <row r="27" spans="1:15" s="206" customFormat="1" ht="18" customHeight="1" thickBot="1">
      <c r="A27" s="414" t="s">
        <v>35</v>
      </c>
      <c r="B27" s="415" t="s">
        <v>100</v>
      </c>
      <c r="C27" s="416">
        <f aca="true" t="shared" si="3" ref="C27:O27">C15-C26</f>
        <v>212871</v>
      </c>
      <c r="D27" s="416">
        <f t="shared" si="3"/>
        <v>338422</v>
      </c>
      <c r="E27" s="416">
        <f t="shared" si="3"/>
        <v>-107129</v>
      </c>
      <c r="F27" s="416">
        <f t="shared" si="3"/>
        <v>-107129</v>
      </c>
      <c r="G27" s="416">
        <f t="shared" si="3"/>
        <v>-107129</v>
      </c>
      <c r="H27" s="416">
        <f t="shared" si="3"/>
        <v>412871</v>
      </c>
      <c r="I27" s="416">
        <f t="shared" si="3"/>
        <v>-107129</v>
      </c>
      <c r="J27" s="416">
        <f t="shared" si="3"/>
        <v>-107129</v>
      </c>
      <c r="K27" s="416">
        <f t="shared" si="3"/>
        <v>-107129</v>
      </c>
      <c r="L27" s="416">
        <f t="shared" si="3"/>
        <v>-107129</v>
      </c>
      <c r="M27" s="416">
        <f t="shared" si="3"/>
        <v>-107130</v>
      </c>
      <c r="N27" s="416">
        <f t="shared" si="3"/>
        <v>-107131</v>
      </c>
      <c r="O27" s="417">
        <f t="shared" si="3"/>
        <v>0</v>
      </c>
    </row>
    <row r="28" ht="15.75">
      <c r="A28" s="11"/>
    </row>
    <row r="29" spans="2:15" ht="15.75">
      <c r="B29" s="12"/>
      <c r="C29" s="13"/>
      <c r="D29" s="13"/>
      <c r="O29" s="10"/>
    </row>
    <row r="30" ht="15.75">
      <c r="O30" s="10"/>
    </row>
    <row r="31" ht="15.75">
      <c r="O31" s="10"/>
    </row>
    <row r="32" ht="15.75">
      <c r="O32" s="10"/>
    </row>
    <row r="33" ht="15.75">
      <c r="O33" s="10"/>
    </row>
    <row r="34" ht="15.75">
      <c r="O34" s="10"/>
    </row>
    <row r="35" ht="15.75">
      <c r="O35" s="10"/>
    </row>
    <row r="36" ht="15.75">
      <c r="O36" s="10"/>
    </row>
    <row r="37" ht="15.75">
      <c r="O37" s="10"/>
    </row>
    <row r="38" ht="15.75">
      <c r="O38" s="10"/>
    </row>
    <row r="39" ht="15.75">
      <c r="O39" s="10"/>
    </row>
    <row r="40" ht="15.75">
      <c r="O40" s="10"/>
    </row>
    <row r="41" ht="15.75">
      <c r="O41" s="10"/>
    </row>
    <row r="42" ht="15.75">
      <c r="O42" s="10"/>
    </row>
    <row r="43" ht="15.75">
      <c r="O43" s="10"/>
    </row>
    <row r="44" ht="15.75">
      <c r="O44" s="10"/>
    </row>
    <row r="45" ht="15.75">
      <c r="O45" s="10"/>
    </row>
    <row r="46" ht="15.75">
      <c r="O46" s="10"/>
    </row>
    <row r="47" ht="15.75">
      <c r="O47" s="10"/>
    </row>
    <row r="48" ht="15.75">
      <c r="O48" s="10"/>
    </row>
    <row r="49" ht="15.75">
      <c r="O49" s="10"/>
    </row>
    <row r="50" ht="15.75">
      <c r="O50" s="10"/>
    </row>
    <row r="51" ht="15.75">
      <c r="O51" s="10"/>
    </row>
    <row r="52" ht="15.75">
      <c r="O52" s="10"/>
    </row>
    <row r="53" ht="15.75">
      <c r="O53" s="10"/>
    </row>
    <row r="54" ht="15.75">
      <c r="O54" s="10"/>
    </row>
    <row r="55" ht="15.75">
      <c r="O55" s="10"/>
    </row>
    <row r="56" ht="15.75">
      <c r="O56" s="10"/>
    </row>
    <row r="57" ht="15.75">
      <c r="O57" s="10"/>
    </row>
    <row r="58" ht="15.75">
      <c r="O58" s="10"/>
    </row>
    <row r="59" ht="15.75">
      <c r="O59" s="10"/>
    </row>
    <row r="60" ht="15.75">
      <c r="O60" s="10"/>
    </row>
    <row r="61" ht="15.75">
      <c r="O61" s="10"/>
    </row>
    <row r="62" ht="15.75">
      <c r="O62" s="10"/>
    </row>
    <row r="63" ht="15.75">
      <c r="O63" s="10"/>
    </row>
    <row r="64" ht="15.75">
      <c r="O64" s="10"/>
    </row>
    <row r="65" ht="15.75">
      <c r="O65" s="10"/>
    </row>
    <row r="66" ht="15.75">
      <c r="O66" s="10"/>
    </row>
    <row r="67" ht="15.75">
      <c r="O67" s="10"/>
    </row>
    <row r="68" ht="15.75">
      <c r="O68" s="10"/>
    </row>
    <row r="69" ht="15.75">
      <c r="O69" s="10"/>
    </row>
    <row r="70" ht="15.75">
      <c r="O70" s="10"/>
    </row>
    <row r="71" ht="15.75">
      <c r="O71" s="10"/>
    </row>
    <row r="72" ht="15.75">
      <c r="O72" s="10"/>
    </row>
    <row r="73" ht="15.75">
      <c r="O73" s="10"/>
    </row>
    <row r="74" ht="15.75">
      <c r="O74" s="10"/>
    </row>
    <row r="75" ht="15.75">
      <c r="O75" s="10"/>
    </row>
    <row r="76" ht="15.75">
      <c r="O76" s="10"/>
    </row>
    <row r="77" ht="15.75">
      <c r="O77" s="10"/>
    </row>
    <row r="78" ht="15.75">
      <c r="O78" s="10"/>
    </row>
    <row r="79" ht="15.75">
      <c r="O79" s="10"/>
    </row>
    <row r="80" ht="15.75">
      <c r="O80" s="10"/>
    </row>
    <row r="81" ht="15.75">
      <c r="O81" s="10"/>
    </row>
    <row r="82" ht="15.75">
      <c r="O82" s="10"/>
    </row>
  </sheetData>
  <sheetProtection/>
  <mergeCells count="4">
    <mergeCell ref="B5:O5"/>
    <mergeCell ref="B16:O16"/>
    <mergeCell ref="A2:O2"/>
    <mergeCell ref="M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 /2017.(II..)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view="pageLayout" workbookViewId="0" topLeftCell="A1">
      <selection activeCell="A2" sqref="A2:D2"/>
    </sheetView>
  </sheetViews>
  <sheetFormatPr defaultColWidth="9.00390625" defaultRowHeight="12.75"/>
  <cols>
    <col min="1" max="1" width="53.375" style="0" bestFit="1" customWidth="1"/>
    <col min="2" max="3" width="17.125" style="0" bestFit="1" customWidth="1"/>
    <col min="4" max="4" width="16.50390625" style="0" customWidth="1"/>
    <col min="5" max="5" width="15.00390625" style="0" bestFit="1" customWidth="1"/>
  </cols>
  <sheetData>
    <row r="1" spans="3:4" ht="12.75">
      <c r="C1" s="488" t="s">
        <v>474</v>
      </c>
      <c r="D1" s="488"/>
    </row>
    <row r="2" spans="1:5" ht="63" customHeight="1">
      <c r="A2" s="480" t="s">
        <v>475</v>
      </c>
      <c r="B2" s="480"/>
      <c r="C2" s="480"/>
      <c r="D2" s="480"/>
      <c r="E2" s="374"/>
    </row>
    <row r="4" ht="12.75">
      <c r="D4" s="377"/>
    </row>
    <row r="5" ht="12.75">
      <c r="D5" t="s">
        <v>441</v>
      </c>
    </row>
    <row r="6" spans="1:4" ht="12.75">
      <c r="A6" s="376" t="s">
        <v>12</v>
      </c>
      <c r="B6" s="376">
        <v>2020</v>
      </c>
      <c r="C6" s="376">
        <v>2021</v>
      </c>
      <c r="D6" s="376">
        <v>2022</v>
      </c>
    </row>
    <row r="7" spans="1:4" ht="12.75">
      <c r="A7" s="375">
        <v>2</v>
      </c>
      <c r="B7" s="375">
        <v>3</v>
      </c>
      <c r="C7" s="375">
        <v>4</v>
      </c>
      <c r="D7" s="375">
        <v>5</v>
      </c>
    </row>
    <row r="8" spans="1:4" ht="12.75">
      <c r="A8" s="375" t="s">
        <v>437</v>
      </c>
      <c r="B8" s="418"/>
      <c r="C8" s="418"/>
      <c r="D8" s="418"/>
    </row>
    <row r="9" spans="1:4" ht="12.75">
      <c r="A9" s="375" t="s">
        <v>346</v>
      </c>
      <c r="B9" s="418">
        <v>1040000</v>
      </c>
      <c r="C9" s="418">
        <v>1040000</v>
      </c>
      <c r="D9" s="418">
        <v>1040000</v>
      </c>
    </row>
    <row r="10" spans="1:5" ht="12.75">
      <c r="A10" s="375" t="s">
        <v>434</v>
      </c>
      <c r="B10" s="418"/>
      <c r="C10" s="418"/>
      <c r="D10" s="418"/>
      <c r="E10" s="420"/>
    </row>
    <row r="11" spans="1:5" ht="12.75">
      <c r="A11" s="375" t="s">
        <v>378</v>
      </c>
      <c r="B11" s="418"/>
      <c r="C11" s="418"/>
      <c r="D11" s="418"/>
      <c r="E11" s="420"/>
    </row>
    <row r="12" spans="1:4" ht="12.75">
      <c r="A12" s="375" t="s">
        <v>423</v>
      </c>
      <c r="B12" s="418"/>
      <c r="C12" s="418"/>
      <c r="D12" s="418"/>
    </row>
    <row r="13" spans="1:4" ht="12.75">
      <c r="A13" s="375" t="s">
        <v>424</v>
      </c>
      <c r="B13" s="418">
        <v>0</v>
      </c>
      <c r="C13" s="418">
        <v>0</v>
      </c>
      <c r="D13" s="418">
        <v>0</v>
      </c>
    </row>
    <row r="14" spans="1:4" ht="12.75">
      <c r="A14" s="375" t="s">
        <v>8</v>
      </c>
      <c r="B14" s="418"/>
      <c r="C14" s="418"/>
      <c r="D14" s="418"/>
    </row>
    <row r="15" spans="1:4" ht="12.75">
      <c r="A15" s="375" t="s">
        <v>374</v>
      </c>
      <c r="B15" s="418"/>
      <c r="C15" s="418"/>
      <c r="D15" s="418"/>
    </row>
    <row r="16" spans="1:4" ht="12.75">
      <c r="A16" s="375" t="s">
        <v>435</v>
      </c>
      <c r="B16" s="418">
        <f>SUM(B8:B15)</f>
        <v>1040000</v>
      </c>
      <c r="C16" s="418">
        <f>SUM(C8:C15)</f>
        <v>1040000</v>
      </c>
      <c r="D16" s="418">
        <f>SUM(D8:D15)</f>
        <v>1040000</v>
      </c>
    </row>
    <row r="17" spans="1:4" ht="12.75">
      <c r="A17" s="375" t="s">
        <v>425</v>
      </c>
      <c r="B17" s="418"/>
      <c r="C17" s="418"/>
      <c r="D17" s="418"/>
    </row>
    <row r="18" spans="1:4" ht="12.75">
      <c r="A18" s="376" t="s">
        <v>426</v>
      </c>
      <c r="B18" s="419">
        <f>SUM(B16:B17)</f>
        <v>1040000</v>
      </c>
      <c r="C18" s="419">
        <f>SUM(C16:C17)</f>
        <v>1040000</v>
      </c>
      <c r="D18" s="419">
        <f>SUM(D16:D17)</f>
        <v>1040000</v>
      </c>
    </row>
    <row r="19" spans="1:4" ht="12.75">
      <c r="A19" s="375"/>
      <c r="B19" s="418"/>
      <c r="C19" s="418"/>
      <c r="D19" s="418"/>
    </row>
    <row r="20" spans="1:4" ht="12.75">
      <c r="A20" s="375"/>
      <c r="B20" s="418"/>
      <c r="C20" s="418"/>
      <c r="D20" s="418"/>
    </row>
    <row r="21" spans="1:4" ht="12.75">
      <c r="A21" s="375"/>
      <c r="B21" s="418"/>
      <c r="C21" s="418"/>
      <c r="D21" s="418"/>
    </row>
    <row r="22" spans="1:4" ht="12.75">
      <c r="A22" s="375" t="s">
        <v>427</v>
      </c>
      <c r="B22" s="376">
        <v>2020</v>
      </c>
      <c r="C22" s="376">
        <v>2021</v>
      </c>
      <c r="D22" s="376">
        <v>2022</v>
      </c>
    </row>
    <row r="23" spans="1:4" ht="12.75">
      <c r="A23" s="375" t="s">
        <v>428</v>
      </c>
      <c r="B23" s="418">
        <v>1040000</v>
      </c>
      <c r="C23" s="418">
        <v>1040000</v>
      </c>
      <c r="D23" s="418">
        <v>1040000</v>
      </c>
    </row>
    <row r="24" spans="1:4" ht="12.75">
      <c r="A24" s="375" t="s">
        <v>429</v>
      </c>
      <c r="B24" s="418"/>
      <c r="C24" s="418"/>
      <c r="D24" s="418"/>
    </row>
    <row r="25" spans="1:4" ht="12.75">
      <c r="A25" s="375" t="s">
        <v>430</v>
      </c>
      <c r="B25" s="418"/>
      <c r="C25" s="418"/>
      <c r="D25" s="418"/>
    </row>
    <row r="26" spans="1:4" ht="12.75">
      <c r="A26" s="375" t="s">
        <v>431</v>
      </c>
      <c r="B26" s="418"/>
      <c r="C26" s="418"/>
      <c r="D26" s="418"/>
    </row>
    <row r="27" spans="1:4" ht="12.75">
      <c r="A27" s="375" t="s">
        <v>432</v>
      </c>
      <c r="B27" s="418"/>
      <c r="C27" s="418"/>
      <c r="D27" s="418"/>
    </row>
    <row r="28" spans="1:4" ht="12.75">
      <c r="A28" s="375" t="s">
        <v>438</v>
      </c>
      <c r="B28" s="418"/>
      <c r="C28" s="418"/>
      <c r="D28" s="418"/>
    </row>
    <row r="29" spans="1:4" ht="12.75">
      <c r="A29" s="375" t="s">
        <v>436</v>
      </c>
      <c r="B29" s="418">
        <f>SUM(B23:B28)</f>
        <v>1040000</v>
      </c>
      <c r="C29" s="418">
        <f>SUM(C23:C28)</f>
        <v>1040000</v>
      </c>
      <c r="D29" s="418">
        <f>SUM(D23:D28)</f>
        <v>1040000</v>
      </c>
    </row>
    <row r="30" spans="1:4" ht="12.75">
      <c r="A30" s="375" t="s">
        <v>433</v>
      </c>
      <c r="B30" s="418">
        <v>0</v>
      </c>
      <c r="C30" s="418">
        <v>0</v>
      </c>
      <c r="D30" s="418"/>
    </row>
    <row r="31" spans="1:4" ht="12.75">
      <c r="A31" s="376" t="s">
        <v>447</v>
      </c>
      <c r="B31" s="419">
        <f>SUM(B29:B30)</f>
        <v>1040000</v>
      </c>
      <c r="C31" s="419">
        <f>SUM(C29:C30)</f>
        <v>1040000</v>
      </c>
      <c r="D31" s="419">
        <f>SUM(D29:D30)</f>
        <v>1040000</v>
      </c>
    </row>
  </sheetData>
  <sheetProtection/>
  <mergeCells count="2">
    <mergeCell ref="A2:D2"/>
    <mergeCell ref="C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">
      <selection activeCell="A2" sqref="A2:B2"/>
    </sheetView>
  </sheetViews>
  <sheetFormatPr defaultColWidth="9.00390625" defaultRowHeight="12.75"/>
  <cols>
    <col min="1" max="1" width="7.625" style="19" customWidth="1"/>
    <col min="2" max="2" width="64.125" style="19" customWidth="1"/>
    <col min="3" max="3" width="21.625" style="20" customWidth="1"/>
    <col min="4" max="4" width="20.875" style="21" customWidth="1"/>
    <col min="5" max="5" width="16.875" style="21" customWidth="1"/>
    <col min="6" max="16384" width="9.375" style="21" customWidth="1"/>
  </cols>
  <sheetData>
    <row r="1" spans="1:3" s="26" customFormat="1" ht="18" customHeight="1">
      <c r="A1" s="423" t="s">
        <v>10</v>
      </c>
      <c r="B1" s="423"/>
      <c r="C1" s="423"/>
    </row>
    <row r="2" spans="1:3" s="26" customFormat="1" ht="18" customHeight="1" thickBot="1">
      <c r="A2" s="424" t="s">
        <v>461</v>
      </c>
      <c r="B2" s="424"/>
      <c r="C2" s="27" t="s">
        <v>440</v>
      </c>
    </row>
    <row r="3" spans="1:5" s="26" customFormat="1" ht="18" customHeight="1" thickBot="1">
      <c r="A3" s="28" t="s">
        <v>56</v>
      </c>
      <c r="B3" s="29" t="s">
        <v>12</v>
      </c>
      <c r="C3" s="30" t="s">
        <v>391</v>
      </c>
      <c r="D3" s="30"/>
      <c r="E3" s="30"/>
    </row>
    <row r="4" spans="1:5" s="34" customFormat="1" ht="18" customHeight="1" thickBot="1">
      <c r="A4" s="31">
        <v>1</v>
      </c>
      <c r="B4" s="32">
        <v>2</v>
      </c>
      <c r="C4" s="33">
        <v>3</v>
      </c>
      <c r="D4" s="33">
        <v>4</v>
      </c>
      <c r="E4" s="33"/>
    </row>
    <row r="5" spans="1:5" s="34" customFormat="1" ht="18" customHeight="1" thickBot="1">
      <c r="A5" s="213" t="s">
        <v>13</v>
      </c>
      <c r="B5" s="214" t="s">
        <v>214</v>
      </c>
      <c r="C5" s="215">
        <f>SUM(C6:C9)</f>
        <v>0</v>
      </c>
      <c r="D5" s="215">
        <f>SUM(D6:D11)</f>
        <v>0</v>
      </c>
      <c r="E5" s="215">
        <f>SUM(E6:E11)</f>
        <v>0</v>
      </c>
    </row>
    <row r="6" spans="1:5" s="34" customFormat="1" ht="30">
      <c r="A6" s="224" t="s">
        <v>87</v>
      </c>
      <c r="B6" s="216" t="s">
        <v>400</v>
      </c>
      <c r="C6" s="217">
        <v>0</v>
      </c>
      <c r="D6" s="217"/>
      <c r="E6" s="217"/>
    </row>
    <row r="7" spans="1:5" s="34" customFormat="1" ht="30">
      <c r="A7" s="225" t="s">
        <v>88</v>
      </c>
      <c r="B7" s="218" t="s">
        <v>401</v>
      </c>
      <c r="C7" s="219">
        <v>0</v>
      </c>
      <c r="D7" s="219"/>
      <c r="E7" s="219"/>
    </row>
    <row r="8" spans="1:5" s="34" customFormat="1" ht="30">
      <c r="A8" s="225" t="s">
        <v>89</v>
      </c>
      <c r="B8" s="218" t="s">
        <v>402</v>
      </c>
      <c r="C8" s="219">
        <v>0</v>
      </c>
      <c r="D8" s="219"/>
      <c r="E8" s="219"/>
    </row>
    <row r="9" spans="1:5" s="34" customFormat="1" ht="18.75">
      <c r="A9" s="225" t="s">
        <v>395</v>
      </c>
      <c r="B9" s="218" t="s">
        <v>403</v>
      </c>
      <c r="C9" s="219">
        <v>0</v>
      </c>
      <c r="D9" s="219"/>
      <c r="E9" s="219"/>
    </row>
    <row r="10" spans="1:5" s="34" customFormat="1" ht="28.5">
      <c r="A10" s="225" t="s">
        <v>101</v>
      </c>
      <c r="B10" s="212" t="s">
        <v>405</v>
      </c>
      <c r="C10" s="220"/>
      <c r="D10" s="219"/>
      <c r="E10" s="219"/>
    </row>
    <row r="11" spans="1:5" s="34" customFormat="1" ht="19.5" thickBot="1">
      <c r="A11" s="226" t="s">
        <v>396</v>
      </c>
      <c r="B11" s="218" t="s">
        <v>404</v>
      </c>
      <c r="C11" s="221"/>
      <c r="D11" s="219"/>
      <c r="E11" s="219"/>
    </row>
    <row r="12" spans="1:5" s="34" customFormat="1" ht="30.75" thickBot="1">
      <c r="A12" s="222" t="s">
        <v>14</v>
      </c>
      <c r="B12" s="223" t="s">
        <v>215</v>
      </c>
      <c r="C12" s="215">
        <f>SUM(C13:C18)</f>
        <v>1040000</v>
      </c>
      <c r="D12" s="215">
        <f>+D13+D14+D15+D16+D17</f>
        <v>0</v>
      </c>
      <c r="E12" s="215">
        <f>+E13+E14+E15+E16+E17</f>
        <v>0</v>
      </c>
    </row>
    <row r="13" spans="1:5" s="34" customFormat="1" ht="18" customHeight="1">
      <c r="A13" s="224" t="s">
        <v>93</v>
      </c>
      <c r="B13" s="216" t="s">
        <v>216</v>
      </c>
      <c r="C13" s="217"/>
      <c r="D13" s="217"/>
      <c r="E13" s="217"/>
    </row>
    <row r="14" spans="1:5" s="34" customFormat="1" ht="30">
      <c r="A14" s="225" t="s">
        <v>94</v>
      </c>
      <c r="B14" s="218" t="s">
        <v>217</v>
      </c>
      <c r="C14" s="219"/>
      <c r="D14" s="219"/>
      <c r="E14" s="219"/>
    </row>
    <row r="15" spans="1:5" s="34" customFormat="1" ht="30">
      <c r="A15" s="225" t="s">
        <v>95</v>
      </c>
      <c r="B15" s="218" t="s">
        <v>379</v>
      </c>
      <c r="C15" s="219"/>
      <c r="D15" s="219"/>
      <c r="E15" s="219"/>
    </row>
    <row r="16" spans="1:5" s="34" customFormat="1" ht="30">
      <c r="A16" s="225" t="s">
        <v>96</v>
      </c>
      <c r="B16" s="218" t="s">
        <v>380</v>
      </c>
      <c r="C16" s="219"/>
      <c r="D16" s="219"/>
      <c r="E16" s="219"/>
    </row>
    <row r="17" spans="1:5" s="34" customFormat="1" ht="25.5">
      <c r="A17" s="225" t="s">
        <v>97</v>
      </c>
      <c r="B17" s="211" t="s">
        <v>406</v>
      </c>
      <c r="C17" s="219">
        <v>1040000</v>
      </c>
      <c r="D17" s="219"/>
      <c r="E17" s="219"/>
    </row>
    <row r="18" spans="1:5" s="34" customFormat="1" ht="19.5" thickBot="1">
      <c r="A18" s="226" t="s">
        <v>106</v>
      </c>
      <c r="B18" s="227" t="s">
        <v>218</v>
      </c>
      <c r="C18" s="228"/>
      <c r="D18" s="228"/>
      <c r="E18" s="228"/>
    </row>
    <row r="19" spans="1:5" s="34" customFormat="1" ht="18" customHeight="1" thickBot="1">
      <c r="A19" s="222" t="s">
        <v>15</v>
      </c>
      <c r="B19" s="229" t="s">
        <v>219</v>
      </c>
      <c r="C19" s="215">
        <f>+C20+C21+C22+C23+C24</f>
        <v>0</v>
      </c>
      <c r="D19" s="215">
        <f>+D20+D21+D22+D23+D24</f>
        <v>0</v>
      </c>
      <c r="E19" s="215">
        <f>+E20+E21+E22+E23+E24</f>
        <v>0</v>
      </c>
    </row>
    <row r="20" spans="1:5" s="34" customFormat="1" ht="30">
      <c r="A20" s="224" t="s">
        <v>76</v>
      </c>
      <c r="B20" s="216" t="s">
        <v>398</v>
      </c>
      <c r="C20" s="217"/>
      <c r="D20" s="217"/>
      <c r="E20" s="217"/>
    </row>
    <row r="21" spans="1:5" s="34" customFormat="1" ht="30">
      <c r="A21" s="225" t="s">
        <v>77</v>
      </c>
      <c r="B21" s="218" t="s">
        <v>220</v>
      </c>
      <c r="C21" s="219"/>
      <c r="D21" s="219"/>
      <c r="E21" s="219"/>
    </row>
    <row r="22" spans="1:5" s="34" customFormat="1" ht="30">
      <c r="A22" s="225" t="s">
        <v>78</v>
      </c>
      <c r="B22" s="218" t="s">
        <v>381</v>
      </c>
      <c r="C22" s="219"/>
      <c r="D22" s="219"/>
      <c r="E22" s="219"/>
    </row>
    <row r="23" spans="1:5" s="34" customFormat="1" ht="30">
      <c r="A23" s="225" t="s">
        <v>79</v>
      </c>
      <c r="B23" s="218" t="s">
        <v>382</v>
      </c>
      <c r="C23" s="219"/>
      <c r="D23" s="219"/>
      <c r="E23" s="219"/>
    </row>
    <row r="24" spans="1:5" s="34" customFormat="1" ht="18.75">
      <c r="A24" s="225" t="s">
        <v>148</v>
      </c>
      <c r="B24" s="218" t="s">
        <v>221</v>
      </c>
      <c r="C24" s="219"/>
      <c r="D24" s="219"/>
      <c r="E24" s="219"/>
    </row>
    <row r="25" spans="1:5" s="34" customFormat="1" ht="18" customHeight="1" thickBot="1">
      <c r="A25" s="226" t="s">
        <v>149</v>
      </c>
      <c r="B25" s="227" t="s">
        <v>222</v>
      </c>
      <c r="C25" s="228"/>
      <c r="D25" s="228"/>
      <c r="E25" s="228"/>
    </row>
    <row r="26" spans="1:5" s="34" customFormat="1" ht="18" customHeight="1" thickBot="1">
      <c r="A26" s="222" t="s">
        <v>150</v>
      </c>
      <c r="B26" s="229" t="s">
        <v>223</v>
      </c>
      <c r="C26" s="215">
        <f>+C27+C30+C31+C32</f>
        <v>0</v>
      </c>
      <c r="D26" s="215">
        <f>+D27+D30+D31+D32</f>
        <v>0</v>
      </c>
      <c r="E26" s="215">
        <f>+E27+E30+E31+E32</f>
        <v>0</v>
      </c>
    </row>
    <row r="27" spans="1:5" s="34" customFormat="1" ht="18" customHeight="1">
      <c r="A27" s="224" t="s">
        <v>224</v>
      </c>
      <c r="B27" s="216" t="s">
        <v>230</v>
      </c>
      <c r="C27" s="230">
        <f>+C28+C29</f>
        <v>0</v>
      </c>
      <c r="D27" s="230"/>
      <c r="E27" s="230"/>
    </row>
    <row r="28" spans="1:5" s="34" customFormat="1" ht="18" customHeight="1">
      <c r="A28" s="225" t="s">
        <v>225</v>
      </c>
      <c r="B28" s="275" t="s">
        <v>410</v>
      </c>
      <c r="C28" s="276">
        <v>0</v>
      </c>
      <c r="D28" s="219"/>
      <c r="E28" s="219"/>
    </row>
    <row r="29" spans="1:5" s="34" customFormat="1" ht="18" customHeight="1">
      <c r="A29" s="225" t="s">
        <v>226</v>
      </c>
      <c r="B29" s="275" t="s">
        <v>411</v>
      </c>
      <c r="C29" s="276">
        <v>0</v>
      </c>
      <c r="D29" s="219"/>
      <c r="E29" s="219"/>
    </row>
    <row r="30" spans="1:5" s="34" customFormat="1" ht="18" customHeight="1">
      <c r="A30" s="225" t="s">
        <v>227</v>
      </c>
      <c r="B30" s="218" t="s">
        <v>412</v>
      </c>
      <c r="C30" s="219">
        <v>0</v>
      </c>
      <c r="D30" s="219"/>
      <c r="E30" s="219"/>
    </row>
    <row r="31" spans="1:5" s="34" customFormat="1" ht="18.75">
      <c r="A31" s="225" t="s">
        <v>228</v>
      </c>
      <c r="B31" s="218" t="s">
        <v>231</v>
      </c>
      <c r="C31" s="219">
        <v>0</v>
      </c>
      <c r="D31" s="219"/>
      <c r="E31" s="219"/>
    </row>
    <row r="32" spans="1:5" s="34" customFormat="1" ht="18" customHeight="1" thickBot="1">
      <c r="A32" s="226" t="s">
        <v>229</v>
      </c>
      <c r="B32" s="227" t="s">
        <v>232</v>
      </c>
      <c r="C32" s="228">
        <v>0</v>
      </c>
      <c r="D32" s="228"/>
      <c r="E32" s="228"/>
    </row>
    <row r="33" spans="1:5" s="34" customFormat="1" ht="18" customHeight="1" thickBot="1">
      <c r="A33" s="222" t="s">
        <v>17</v>
      </c>
      <c r="B33" s="229" t="s">
        <v>233</v>
      </c>
      <c r="C33" s="215">
        <f>SUM(C34:C43)</f>
        <v>0</v>
      </c>
      <c r="D33" s="215">
        <f>SUM(D34:D43)</f>
        <v>0</v>
      </c>
      <c r="E33" s="215"/>
    </row>
    <row r="34" spans="1:5" s="34" customFormat="1" ht="18" customHeight="1">
      <c r="A34" s="224" t="s">
        <v>80</v>
      </c>
      <c r="B34" s="216" t="s">
        <v>236</v>
      </c>
      <c r="C34" s="217"/>
      <c r="D34" s="217"/>
      <c r="E34" s="217"/>
    </row>
    <row r="35" spans="1:5" s="34" customFormat="1" ht="18" customHeight="1">
      <c r="A35" s="225" t="s">
        <v>81</v>
      </c>
      <c r="B35" s="218" t="s">
        <v>413</v>
      </c>
      <c r="C35" s="219">
        <v>0</v>
      </c>
      <c r="D35" s="219"/>
      <c r="E35" s="219"/>
    </row>
    <row r="36" spans="1:5" s="34" customFormat="1" ht="18" customHeight="1">
      <c r="A36" s="225" t="s">
        <v>82</v>
      </c>
      <c r="B36" s="218" t="s">
        <v>414</v>
      </c>
      <c r="C36" s="219">
        <v>0</v>
      </c>
      <c r="D36" s="219"/>
      <c r="E36" s="219"/>
    </row>
    <row r="37" spans="1:5" s="34" customFormat="1" ht="18" customHeight="1">
      <c r="A37" s="225" t="s">
        <v>152</v>
      </c>
      <c r="B37" s="218" t="s">
        <v>415</v>
      </c>
      <c r="C37" s="219">
        <v>0</v>
      </c>
      <c r="D37" s="219"/>
      <c r="E37" s="219"/>
    </row>
    <row r="38" spans="1:5" s="34" customFormat="1" ht="18" customHeight="1">
      <c r="A38" s="225" t="s">
        <v>153</v>
      </c>
      <c r="B38" s="218" t="s">
        <v>416</v>
      </c>
      <c r="C38" s="219">
        <v>0</v>
      </c>
      <c r="D38" s="219"/>
      <c r="E38" s="219"/>
    </row>
    <row r="39" spans="1:5" s="34" customFormat="1" ht="18" customHeight="1">
      <c r="A39" s="225" t="s">
        <v>154</v>
      </c>
      <c r="B39" s="218" t="s">
        <v>417</v>
      </c>
      <c r="C39" s="219">
        <v>0</v>
      </c>
      <c r="D39" s="219"/>
      <c r="E39" s="219"/>
    </row>
    <row r="40" spans="1:5" s="34" customFormat="1" ht="18" customHeight="1">
      <c r="A40" s="225" t="s">
        <v>155</v>
      </c>
      <c r="B40" s="218" t="s">
        <v>237</v>
      </c>
      <c r="C40" s="219">
        <v>0</v>
      </c>
      <c r="D40" s="219"/>
      <c r="E40" s="219"/>
    </row>
    <row r="41" spans="1:5" s="34" customFormat="1" ht="18" customHeight="1">
      <c r="A41" s="225" t="s">
        <v>156</v>
      </c>
      <c r="B41" s="218" t="s">
        <v>238</v>
      </c>
      <c r="C41" s="219"/>
      <c r="D41" s="219"/>
      <c r="E41" s="219"/>
    </row>
    <row r="42" spans="1:5" s="34" customFormat="1" ht="18" customHeight="1">
      <c r="A42" s="225" t="s">
        <v>234</v>
      </c>
      <c r="B42" s="218" t="s">
        <v>239</v>
      </c>
      <c r="C42" s="219"/>
      <c r="D42" s="219"/>
      <c r="E42" s="219"/>
    </row>
    <row r="43" spans="1:5" s="34" customFormat="1" ht="18" customHeight="1" thickBot="1">
      <c r="A43" s="226" t="s">
        <v>235</v>
      </c>
      <c r="B43" s="227" t="s">
        <v>418</v>
      </c>
      <c r="C43" s="228">
        <v>0</v>
      </c>
      <c r="D43" s="228">
        <v>0</v>
      </c>
      <c r="E43" s="228"/>
    </row>
    <row r="44" spans="1:5" s="34" customFormat="1" ht="18" customHeight="1" thickBot="1">
      <c r="A44" s="222" t="s">
        <v>18</v>
      </c>
      <c r="B44" s="229" t="s">
        <v>240</v>
      </c>
      <c r="C44" s="215">
        <f>SUM(C45:C49)</f>
        <v>0</v>
      </c>
      <c r="D44" s="215">
        <f>SUM(D45:D49)</f>
        <v>0</v>
      </c>
      <c r="E44" s="215">
        <f>SUM(E45:E49)</f>
        <v>0</v>
      </c>
    </row>
    <row r="45" spans="1:5" s="34" customFormat="1" ht="18" customHeight="1">
      <c r="A45" s="224" t="s">
        <v>83</v>
      </c>
      <c r="B45" s="216" t="s">
        <v>244</v>
      </c>
      <c r="C45" s="217"/>
      <c r="D45" s="217"/>
      <c r="E45" s="217"/>
    </row>
    <row r="46" spans="1:5" s="34" customFormat="1" ht="18" customHeight="1">
      <c r="A46" s="225" t="s">
        <v>84</v>
      </c>
      <c r="B46" s="218" t="s">
        <v>245</v>
      </c>
      <c r="C46" s="219"/>
      <c r="D46" s="219"/>
      <c r="E46" s="219"/>
    </row>
    <row r="47" spans="1:5" s="34" customFormat="1" ht="18" customHeight="1">
      <c r="A47" s="225" t="s">
        <v>241</v>
      </c>
      <c r="B47" s="218" t="s">
        <v>246</v>
      </c>
      <c r="C47" s="219"/>
      <c r="D47" s="219"/>
      <c r="E47" s="219"/>
    </row>
    <row r="48" spans="1:5" s="34" customFormat="1" ht="18" customHeight="1">
      <c r="A48" s="225" t="s">
        <v>242</v>
      </c>
      <c r="B48" s="218" t="s">
        <v>247</v>
      </c>
      <c r="C48" s="219"/>
      <c r="D48" s="219"/>
      <c r="E48" s="219"/>
    </row>
    <row r="49" spans="1:5" s="34" customFormat="1" ht="18" customHeight="1" thickBot="1">
      <c r="A49" s="226" t="s">
        <v>243</v>
      </c>
      <c r="B49" s="227" t="s">
        <v>248</v>
      </c>
      <c r="C49" s="228"/>
      <c r="D49" s="228"/>
      <c r="E49" s="228"/>
    </row>
    <row r="50" spans="1:5" s="34" customFormat="1" ht="30.75" thickBot="1">
      <c r="A50" s="222" t="s">
        <v>157</v>
      </c>
      <c r="B50" s="229" t="s">
        <v>407</v>
      </c>
      <c r="C50" s="215">
        <f>SUM(C51:C53)</f>
        <v>0</v>
      </c>
      <c r="D50" s="215">
        <f>SUM(D51:D53)</f>
        <v>0</v>
      </c>
      <c r="E50" s="215">
        <f>SUM(E51:E53)</f>
        <v>0</v>
      </c>
    </row>
    <row r="51" spans="1:5" s="34" customFormat="1" ht="30">
      <c r="A51" s="224" t="s">
        <v>85</v>
      </c>
      <c r="B51" s="216" t="s">
        <v>387</v>
      </c>
      <c r="C51" s="217"/>
      <c r="D51" s="217"/>
      <c r="E51" s="217"/>
    </row>
    <row r="52" spans="1:5" s="34" customFormat="1" ht="30">
      <c r="A52" s="225" t="s">
        <v>86</v>
      </c>
      <c r="B52" s="218" t="s">
        <v>388</v>
      </c>
      <c r="C52" s="219"/>
      <c r="D52" s="219"/>
      <c r="E52" s="219"/>
    </row>
    <row r="53" spans="1:5" s="34" customFormat="1" ht="18.75">
      <c r="A53" s="225" t="s">
        <v>251</v>
      </c>
      <c r="B53" s="218" t="s">
        <v>249</v>
      </c>
      <c r="C53" s="219"/>
      <c r="D53" s="219"/>
      <c r="E53" s="219"/>
    </row>
    <row r="54" spans="1:5" s="34" customFormat="1" ht="19.5" thickBot="1">
      <c r="A54" s="226" t="s">
        <v>252</v>
      </c>
      <c r="B54" s="227" t="s">
        <v>250</v>
      </c>
      <c r="C54" s="228"/>
      <c r="D54" s="228"/>
      <c r="E54" s="228"/>
    </row>
    <row r="55" spans="1:5" s="34" customFormat="1" ht="18" customHeight="1" thickBot="1">
      <c r="A55" s="222" t="s">
        <v>20</v>
      </c>
      <c r="B55" s="223" t="s">
        <v>253</v>
      </c>
      <c r="C55" s="215">
        <f>SUM(C56:C58)</f>
        <v>0</v>
      </c>
      <c r="D55" s="215">
        <f>SUM(D56:D58)</f>
        <v>0</v>
      </c>
      <c r="E55" s="215">
        <f>SUM(E56:E58)</f>
        <v>0</v>
      </c>
    </row>
    <row r="56" spans="1:5" s="34" customFormat="1" ht="30">
      <c r="A56" s="224" t="s">
        <v>158</v>
      </c>
      <c r="B56" s="216" t="s">
        <v>389</v>
      </c>
      <c r="C56" s="219"/>
      <c r="D56" s="219"/>
      <c r="E56" s="219"/>
    </row>
    <row r="57" spans="1:5" s="34" customFormat="1" ht="30">
      <c r="A57" s="225" t="s">
        <v>159</v>
      </c>
      <c r="B57" s="218" t="s">
        <v>390</v>
      </c>
      <c r="C57" s="219"/>
      <c r="D57" s="219"/>
      <c r="E57" s="219"/>
    </row>
    <row r="58" spans="1:5" s="34" customFormat="1" ht="18.75">
      <c r="A58" s="225" t="s">
        <v>189</v>
      </c>
      <c r="B58" s="218" t="s">
        <v>255</v>
      </c>
      <c r="C58" s="219"/>
      <c r="D58" s="219"/>
      <c r="E58" s="219"/>
    </row>
    <row r="59" spans="1:5" s="34" customFormat="1" ht="19.5" thickBot="1">
      <c r="A59" s="226" t="s">
        <v>254</v>
      </c>
      <c r="B59" s="227" t="s">
        <v>256</v>
      </c>
      <c r="C59" s="219"/>
      <c r="D59" s="219"/>
      <c r="E59" s="219"/>
    </row>
    <row r="60" spans="1:5" s="34" customFormat="1" ht="30.75" thickBot="1">
      <c r="A60" s="222" t="s">
        <v>21</v>
      </c>
      <c r="B60" s="229" t="s">
        <v>257</v>
      </c>
      <c r="C60" s="215">
        <f>+C5+C12+C19+C26+C33+C44+C50+C55</f>
        <v>1040000</v>
      </c>
      <c r="D60" s="215">
        <f>+D5+D12+D19+D26+D33+D44+D50+D55</f>
        <v>0</v>
      </c>
      <c r="E60" s="215">
        <f>+E5+E12+E19+E26+E33+E44+E50+E55</f>
        <v>0</v>
      </c>
    </row>
    <row r="61" spans="1:5" s="34" customFormat="1" ht="30.75" thickBot="1">
      <c r="A61" s="231" t="s">
        <v>370</v>
      </c>
      <c r="B61" s="223" t="s">
        <v>258</v>
      </c>
      <c r="C61" s="215">
        <f>SUM(C62:C64)</f>
        <v>0</v>
      </c>
      <c r="D61" s="215">
        <f>SUM(D62:D64)</f>
        <v>0</v>
      </c>
      <c r="E61" s="215">
        <f>SUM(E62:E64)</f>
        <v>0</v>
      </c>
    </row>
    <row r="62" spans="1:5" s="34" customFormat="1" ht="18" customHeight="1">
      <c r="A62" s="224" t="s">
        <v>290</v>
      </c>
      <c r="B62" s="216" t="s">
        <v>259</v>
      </c>
      <c r="C62" s="219"/>
      <c r="D62" s="219"/>
      <c r="E62" s="219"/>
    </row>
    <row r="63" spans="1:5" s="34" customFormat="1" ht="30">
      <c r="A63" s="225" t="s">
        <v>299</v>
      </c>
      <c r="B63" s="218" t="s">
        <v>260</v>
      </c>
      <c r="C63" s="219"/>
      <c r="D63" s="219"/>
      <c r="E63" s="219"/>
    </row>
    <row r="64" spans="1:5" s="34" customFormat="1" ht="19.5" thickBot="1">
      <c r="A64" s="226" t="s">
        <v>300</v>
      </c>
      <c r="B64" s="232" t="s">
        <v>261</v>
      </c>
      <c r="C64" s="219"/>
      <c r="D64" s="219"/>
      <c r="E64" s="219"/>
    </row>
    <row r="65" spans="1:5" s="34" customFormat="1" ht="18" customHeight="1" thickBot="1">
      <c r="A65" s="231" t="s">
        <v>262</v>
      </c>
      <c r="B65" s="223" t="s">
        <v>263</v>
      </c>
      <c r="C65" s="215">
        <f>SUM(C66:C69)</f>
        <v>0</v>
      </c>
      <c r="D65" s="215">
        <f>SUM(D66:D69)</f>
        <v>0</v>
      </c>
      <c r="E65" s="215">
        <f>SUM(E66:E69)</f>
        <v>0</v>
      </c>
    </row>
    <row r="66" spans="1:5" s="34" customFormat="1" ht="30">
      <c r="A66" s="224" t="s">
        <v>131</v>
      </c>
      <c r="B66" s="216" t="s">
        <v>264</v>
      </c>
      <c r="C66" s="219"/>
      <c r="D66" s="219"/>
      <c r="E66" s="219"/>
    </row>
    <row r="67" spans="1:5" s="34" customFormat="1" ht="18.75">
      <c r="A67" s="225" t="s">
        <v>132</v>
      </c>
      <c r="B67" s="218" t="s">
        <v>265</v>
      </c>
      <c r="C67" s="219"/>
      <c r="D67" s="219"/>
      <c r="E67" s="219"/>
    </row>
    <row r="68" spans="1:5" s="34" customFormat="1" ht="30">
      <c r="A68" s="225" t="s">
        <v>291</v>
      </c>
      <c r="B68" s="218" t="s">
        <v>266</v>
      </c>
      <c r="C68" s="219"/>
      <c r="D68" s="219"/>
      <c r="E68" s="219"/>
    </row>
    <row r="69" spans="1:5" s="34" customFormat="1" ht="19.5" thickBot="1">
      <c r="A69" s="226" t="s">
        <v>292</v>
      </c>
      <c r="B69" s="227" t="s">
        <v>267</v>
      </c>
      <c r="C69" s="219"/>
      <c r="D69" s="219"/>
      <c r="E69" s="219"/>
    </row>
    <row r="70" spans="1:5" s="34" customFormat="1" ht="18" customHeight="1" thickBot="1">
      <c r="A70" s="231" t="s">
        <v>268</v>
      </c>
      <c r="B70" s="223" t="s">
        <v>269</v>
      </c>
      <c r="C70" s="215">
        <f>SUM(C71:C72)</f>
        <v>445551</v>
      </c>
      <c r="D70" s="215">
        <f>SUM(D71:D72)</f>
        <v>0</v>
      </c>
      <c r="E70" s="215">
        <f>SUM(E71:E72)</f>
        <v>0</v>
      </c>
    </row>
    <row r="71" spans="1:5" s="34" customFormat="1" ht="18" customHeight="1">
      <c r="A71" s="224" t="s">
        <v>293</v>
      </c>
      <c r="B71" s="216" t="s">
        <v>270</v>
      </c>
      <c r="C71" s="219">
        <v>445551</v>
      </c>
      <c r="D71" s="219"/>
      <c r="E71" s="219"/>
    </row>
    <row r="72" spans="1:5" s="34" customFormat="1" ht="18" customHeight="1" thickBot="1">
      <c r="A72" s="226" t="s">
        <v>294</v>
      </c>
      <c r="B72" s="227" t="s">
        <v>271</v>
      </c>
      <c r="C72" s="219"/>
      <c r="D72" s="219"/>
      <c r="E72" s="219"/>
    </row>
    <row r="73" spans="1:5" s="34" customFormat="1" ht="18" customHeight="1" thickBot="1">
      <c r="A73" s="231" t="s">
        <v>272</v>
      </c>
      <c r="B73" s="223" t="s">
        <v>273</v>
      </c>
      <c r="C73" s="215">
        <f>SUM(C74:C76)</f>
        <v>0</v>
      </c>
      <c r="D73" s="215">
        <f>SUM(D74:D76)</f>
        <v>0</v>
      </c>
      <c r="E73" s="215">
        <f>SUM(E74:E76)</f>
        <v>0</v>
      </c>
    </row>
    <row r="74" spans="1:5" s="34" customFormat="1" ht="18" customHeight="1">
      <c r="A74" s="224" t="s">
        <v>295</v>
      </c>
      <c r="B74" s="216" t="s">
        <v>443</v>
      </c>
      <c r="D74" s="219"/>
      <c r="E74" s="219"/>
    </row>
    <row r="75" spans="1:5" s="34" customFormat="1" ht="18" customHeight="1">
      <c r="A75" s="225" t="s">
        <v>296</v>
      </c>
      <c r="B75" s="218" t="s">
        <v>275</v>
      </c>
      <c r="C75" s="219"/>
      <c r="D75" s="219"/>
      <c r="E75" s="219"/>
    </row>
    <row r="76" spans="1:5" s="34" customFormat="1" ht="18" customHeight="1" thickBot="1">
      <c r="A76" s="226" t="s">
        <v>297</v>
      </c>
      <c r="B76" s="227" t="s">
        <v>276</v>
      </c>
      <c r="C76" s="219"/>
      <c r="D76" s="219"/>
      <c r="E76" s="219"/>
    </row>
    <row r="77" spans="1:5" s="34" customFormat="1" ht="18" customHeight="1" thickBot="1">
      <c r="A77" s="231" t="s">
        <v>277</v>
      </c>
      <c r="B77" s="223" t="s">
        <v>298</v>
      </c>
      <c r="C77" s="215">
        <f>SUM(C78:C81)</f>
        <v>0</v>
      </c>
      <c r="D77" s="215">
        <f>SUM(D78:D81)</f>
        <v>0</v>
      </c>
      <c r="E77" s="215">
        <f>SUM(E78:E81)</f>
        <v>0</v>
      </c>
    </row>
    <row r="78" spans="1:5" s="34" customFormat="1" ht="18" customHeight="1">
      <c r="A78" s="233" t="s">
        <v>278</v>
      </c>
      <c r="B78" s="216" t="s">
        <v>279</v>
      </c>
      <c r="C78" s="219"/>
      <c r="D78" s="219"/>
      <c r="E78" s="219"/>
    </row>
    <row r="79" spans="1:5" s="34" customFormat="1" ht="30">
      <c r="A79" s="234" t="s">
        <v>280</v>
      </c>
      <c r="B79" s="218" t="s">
        <v>281</v>
      </c>
      <c r="C79" s="219"/>
      <c r="D79" s="219"/>
      <c r="E79" s="219"/>
    </row>
    <row r="80" spans="1:5" s="34" customFormat="1" ht="20.25" customHeight="1">
      <c r="A80" s="234" t="s">
        <v>282</v>
      </c>
      <c r="B80" s="218" t="s">
        <v>283</v>
      </c>
      <c r="C80" s="219"/>
      <c r="D80" s="219"/>
      <c r="E80" s="219"/>
    </row>
    <row r="81" spans="1:5" s="34" customFormat="1" ht="18" customHeight="1" thickBot="1">
      <c r="A81" s="235" t="s">
        <v>284</v>
      </c>
      <c r="B81" s="227" t="s">
        <v>285</v>
      </c>
      <c r="C81" s="219"/>
      <c r="D81" s="219"/>
      <c r="E81" s="219"/>
    </row>
    <row r="82" spans="1:5" s="34" customFormat="1" ht="30.75" thickBot="1">
      <c r="A82" s="231" t="s">
        <v>286</v>
      </c>
      <c r="B82" s="223" t="s">
        <v>287</v>
      </c>
      <c r="C82" s="236"/>
      <c r="D82" s="236"/>
      <c r="E82" s="236"/>
    </row>
    <row r="83" spans="1:5" s="34" customFormat="1" ht="31.5" thickBot="1">
      <c r="A83" s="231" t="s">
        <v>288</v>
      </c>
      <c r="B83" s="237" t="s">
        <v>289</v>
      </c>
      <c r="C83" s="215">
        <f>+C61+C65+C70+C73+C77+C82</f>
        <v>445551</v>
      </c>
      <c r="D83" s="215">
        <f>+D61+D65+D70+D73+D77+D82</f>
        <v>0</v>
      </c>
      <c r="E83" s="215">
        <f>+E61+E65+E70+E73+E77+E82</f>
        <v>0</v>
      </c>
    </row>
    <row r="84" spans="1:5" s="34" customFormat="1" ht="18" customHeight="1" thickBot="1">
      <c r="A84" s="238" t="s">
        <v>301</v>
      </c>
      <c r="B84" s="239" t="s">
        <v>375</v>
      </c>
      <c r="C84" s="215">
        <f>+C60+C83</f>
        <v>1485551</v>
      </c>
      <c r="D84" s="215">
        <f>+D60+D83</f>
        <v>0</v>
      </c>
      <c r="E84" s="215">
        <f>+E60+E83</f>
        <v>0</v>
      </c>
    </row>
    <row r="85" spans="1:5" s="34" customFormat="1" ht="19.5" thickBot="1">
      <c r="A85" s="240"/>
      <c r="B85" s="241"/>
      <c r="C85" s="242"/>
      <c r="D85" s="242"/>
      <c r="E85" s="243"/>
    </row>
    <row r="86" spans="1:5" s="26" customFormat="1" ht="18" customHeight="1" thickBot="1">
      <c r="A86" s="245" t="s">
        <v>46</v>
      </c>
      <c r="B86" s="246"/>
      <c r="C86" s="246"/>
      <c r="D86" s="246"/>
      <c r="E86" s="247"/>
    </row>
    <row r="87" spans="1:5" s="35" customFormat="1" ht="18" customHeight="1" thickBot="1">
      <c r="A87" s="248" t="s">
        <v>13</v>
      </c>
      <c r="B87" s="249" t="s">
        <v>408</v>
      </c>
      <c r="C87" s="250">
        <f>SUM(C88:C92)</f>
        <v>1285551</v>
      </c>
      <c r="D87" s="250">
        <f>SUM(D88:D92)</f>
        <v>0</v>
      </c>
      <c r="E87" s="250">
        <f>SUM(E88:E92)</f>
        <v>0</v>
      </c>
    </row>
    <row r="88" spans="1:5" s="26" customFormat="1" ht="18" customHeight="1">
      <c r="A88" s="251" t="s">
        <v>87</v>
      </c>
      <c r="B88" s="252" t="s">
        <v>41</v>
      </c>
      <c r="C88" s="253">
        <v>0</v>
      </c>
      <c r="D88" s="253"/>
      <c r="E88" s="253"/>
    </row>
    <row r="89" spans="1:5" s="34" customFormat="1" ht="18" customHeight="1">
      <c r="A89" s="225" t="s">
        <v>88</v>
      </c>
      <c r="B89" s="254" t="s">
        <v>160</v>
      </c>
      <c r="C89" s="219">
        <v>0</v>
      </c>
      <c r="D89" s="219"/>
      <c r="E89" s="219"/>
    </row>
    <row r="90" spans="1:5" s="26" customFormat="1" ht="18" customHeight="1">
      <c r="A90" s="225" t="s">
        <v>89</v>
      </c>
      <c r="B90" s="254" t="s">
        <v>123</v>
      </c>
      <c r="C90" s="228">
        <v>1285551</v>
      </c>
      <c r="D90" s="228"/>
      <c r="E90" s="228"/>
    </row>
    <row r="91" spans="1:5" s="26" customFormat="1" ht="18" customHeight="1">
      <c r="A91" s="225" t="s">
        <v>90</v>
      </c>
      <c r="B91" s="255" t="s">
        <v>161</v>
      </c>
      <c r="C91" s="228">
        <v>0</v>
      </c>
      <c r="D91" s="228"/>
      <c r="E91" s="228"/>
    </row>
    <row r="92" spans="1:5" s="26" customFormat="1" ht="18" customHeight="1">
      <c r="A92" s="225" t="s">
        <v>101</v>
      </c>
      <c r="B92" s="256" t="s">
        <v>162</v>
      </c>
      <c r="C92" s="228">
        <v>0</v>
      </c>
      <c r="D92" s="228"/>
      <c r="E92" s="228"/>
    </row>
    <row r="93" spans="1:5" s="26" customFormat="1" ht="18" customHeight="1">
      <c r="A93" s="225" t="s">
        <v>91</v>
      </c>
      <c r="B93" s="277" t="s">
        <v>304</v>
      </c>
      <c r="C93" s="278"/>
      <c r="D93" s="278"/>
      <c r="E93" s="278"/>
    </row>
    <row r="94" spans="1:5" s="26" customFormat="1" ht="18" customHeight="1">
      <c r="A94" s="225" t="s">
        <v>92</v>
      </c>
      <c r="B94" s="279" t="s">
        <v>305</v>
      </c>
      <c r="C94" s="278"/>
      <c r="D94" s="278"/>
      <c r="E94" s="278"/>
    </row>
    <row r="95" spans="1:5" s="26" customFormat="1" ht="18" customHeight="1">
      <c r="A95" s="225" t="s">
        <v>102</v>
      </c>
      <c r="B95" s="277" t="s">
        <v>306</v>
      </c>
      <c r="C95" s="278"/>
      <c r="D95" s="278"/>
      <c r="E95" s="278"/>
    </row>
    <row r="96" spans="1:5" s="26" customFormat="1" ht="18" customHeight="1">
      <c r="A96" s="225" t="s">
        <v>103</v>
      </c>
      <c r="B96" s="277" t="s">
        <v>307</v>
      </c>
      <c r="C96" s="278"/>
      <c r="D96" s="278"/>
      <c r="E96" s="278"/>
    </row>
    <row r="97" spans="1:5" s="26" customFormat="1" ht="18" customHeight="1">
      <c r="A97" s="225" t="s">
        <v>104</v>
      </c>
      <c r="B97" s="279" t="s">
        <v>308</v>
      </c>
      <c r="C97" s="278">
        <v>0</v>
      </c>
      <c r="D97" s="278"/>
      <c r="E97" s="278"/>
    </row>
    <row r="98" spans="1:5" s="26" customFormat="1" ht="18" customHeight="1">
      <c r="A98" s="225" t="s">
        <v>105</v>
      </c>
      <c r="B98" s="279" t="s">
        <v>309</v>
      </c>
      <c r="C98" s="278"/>
      <c r="D98" s="278"/>
      <c r="E98" s="278"/>
    </row>
    <row r="99" spans="1:5" s="26" customFormat="1" ht="18" customHeight="1">
      <c r="A99" s="225" t="s">
        <v>107</v>
      </c>
      <c r="B99" s="277" t="s">
        <v>310</v>
      </c>
      <c r="C99" s="278"/>
      <c r="D99" s="278"/>
      <c r="E99" s="278"/>
    </row>
    <row r="100" spans="1:5" s="26" customFormat="1" ht="18" customHeight="1">
      <c r="A100" s="257" t="s">
        <v>163</v>
      </c>
      <c r="B100" s="280" t="s">
        <v>311</v>
      </c>
      <c r="C100" s="278"/>
      <c r="D100" s="278"/>
      <c r="E100" s="278"/>
    </row>
    <row r="101" spans="1:5" s="26" customFormat="1" ht="18" customHeight="1">
      <c r="A101" s="225" t="s">
        <v>302</v>
      </c>
      <c r="B101" s="280" t="s">
        <v>312</v>
      </c>
      <c r="C101" s="278"/>
      <c r="D101" s="278"/>
      <c r="E101" s="278"/>
    </row>
    <row r="102" spans="1:5" s="26" customFormat="1" ht="18" customHeight="1" thickBot="1">
      <c r="A102" s="259" t="s">
        <v>303</v>
      </c>
      <c r="B102" s="281" t="s">
        <v>313</v>
      </c>
      <c r="C102" s="282">
        <v>0</v>
      </c>
      <c r="D102" s="282"/>
      <c r="E102" s="282"/>
    </row>
    <row r="103" spans="1:5" s="26" customFormat="1" ht="18" customHeight="1" thickBot="1">
      <c r="A103" s="222" t="s">
        <v>14</v>
      </c>
      <c r="B103" s="260" t="s">
        <v>409</v>
      </c>
      <c r="C103" s="215">
        <f>+C104+C106+C108</f>
        <v>0</v>
      </c>
      <c r="D103" s="215">
        <f>+D104+D106+D108</f>
        <v>0</v>
      </c>
      <c r="E103" s="215">
        <f>+E104+E106+E108</f>
        <v>0</v>
      </c>
    </row>
    <row r="104" spans="1:5" s="26" customFormat="1" ht="18" customHeight="1">
      <c r="A104" s="224" t="s">
        <v>93</v>
      </c>
      <c r="B104" s="254" t="s">
        <v>188</v>
      </c>
      <c r="C104" s="217"/>
      <c r="D104" s="217"/>
      <c r="E104" s="217"/>
    </row>
    <row r="105" spans="1:5" s="26" customFormat="1" ht="18" customHeight="1">
      <c r="A105" s="224" t="s">
        <v>94</v>
      </c>
      <c r="B105" s="280" t="s">
        <v>317</v>
      </c>
      <c r="C105" s="283">
        <v>0</v>
      </c>
      <c r="D105" s="283"/>
      <c r="E105" s="283"/>
    </row>
    <row r="106" spans="1:5" s="26" customFormat="1" ht="18" customHeight="1">
      <c r="A106" s="224" t="s">
        <v>95</v>
      </c>
      <c r="B106" s="258" t="s">
        <v>164</v>
      </c>
      <c r="C106" s="219">
        <v>0</v>
      </c>
      <c r="D106" s="219"/>
      <c r="E106" s="219"/>
    </row>
    <row r="107" spans="1:5" s="26" customFormat="1" ht="18" customHeight="1">
      <c r="A107" s="224" t="s">
        <v>96</v>
      </c>
      <c r="B107" s="258" t="s">
        <v>318</v>
      </c>
      <c r="C107" s="261"/>
      <c r="D107" s="261"/>
      <c r="E107" s="261"/>
    </row>
    <row r="108" spans="1:5" s="26" customFormat="1" ht="18" customHeight="1">
      <c r="A108" s="224" t="s">
        <v>97</v>
      </c>
      <c r="B108" s="262" t="s">
        <v>190</v>
      </c>
      <c r="C108" s="261"/>
      <c r="D108" s="261"/>
      <c r="E108" s="261"/>
    </row>
    <row r="109" spans="1:5" s="26" customFormat="1" ht="28.5">
      <c r="A109" s="224" t="s">
        <v>106</v>
      </c>
      <c r="B109" s="263" t="s">
        <v>383</v>
      </c>
      <c r="C109" s="261"/>
      <c r="D109" s="261"/>
      <c r="E109" s="261"/>
    </row>
    <row r="110" spans="1:5" s="26" customFormat="1" ht="25.5">
      <c r="A110" s="224" t="s">
        <v>108</v>
      </c>
      <c r="B110" s="284" t="s">
        <v>323</v>
      </c>
      <c r="C110" s="285"/>
      <c r="D110" s="285"/>
      <c r="E110" s="285"/>
    </row>
    <row r="111" spans="1:5" s="26" customFormat="1" ht="25.5">
      <c r="A111" s="224" t="s">
        <v>165</v>
      </c>
      <c r="B111" s="277" t="s">
        <v>307</v>
      </c>
      <c r="C111" s="285"/>
      <c r="D111" s="285"/>
      <c r="E111" s="285"/>
    </row>
    <row r="112" spans="1:5" s="26" customFormat="1" ht="18.75">
      <c r="A112" s="224" t="s">
        <v>166</v>
      </c>
      <c r="B112" s="277" t="s">
        <v>322</v>
      </c>
      <c r="C112" s="285"/>
      <c r="D112" s="285"/>
      <c r="E112" s="285"/>
    </row>
    <row r="113" spans="1:5" s="26" customFormat="1" ht="18.75">
      <c r="A113" s="224" t="s">
        <v>167</v>
      </c>
      <c r="B113" s="277" t="s">
        <v>321</v>
      </c>
      <c r="C113" s="285"/>
      <c r="D113" s="285"/>
      <c r="E113" s="285"/>
    </row>
    <row r="114" spans="1:5" s="26" customFormat="1" ht="25.5">
      <c r="A114" s="224" t="s">
        <v>314</v>
      </c>
      <c r="B114" s="277" t="s">
        <v>310</v>
      </c>
      <c r="C114" s="285"/>
      <c r="D114" s="285"/>
      <c r="E114" s="285"/>
    </row>
    <row r="115" spans="1:5" s="26" customFormat="1" ht="18.75">
      <c r="A115" s="224" t="s">
        <v>315</v>
      </c>
      <c r="B115" s="277" t="s">
        <v>320</v>
      </c>
      <c r="C115" s="285"/>
      <c r="D115" s="285"/>
      <c r="E115" s="285"/>
    </row>
    <row r="116" spans="1:5" s="26" customFormat="1" ht="26.25" thickBot="1">
      <c r="A116" s="257" t="s">
        <v>316</v>
      </c>
      <c r="B116" s="277" t="s">
        <v>319</v>
      </c>
      <c r="C116" s="286"/>
      <c r="D116" s="286"/>
      <c r="E116" s="286"/>
    </row>
    <row r="117" spans="1:5" s="26" customFormat="1" ht="18" customHeight="1" thickBot="1">
      <c r="A117" s="222" t="s">
        <v>15</v>
      </c>
      <c r="B117" s="229" t="s">
        <v>324</v>
      </c>
      <c r="C117" s="215">
        <f>+C118+C119</f>
        <v>200000</v>
      </c>
      <c r="D117" s="215">
        <f>+D118+D119</f>
        <v>0</v>
      </c>
      <c r="E117" s="215">
        <f>+E118+E119</f>
        <v>0</v>
      </c>
    </row>
    <row r="118" spans="1:5" s="26" customFormat="1" ht="18" customHeight="1">
      <c r="A118" s="224" t="s">
        <v>76</v>
      </c>
      <c r="B118" s="264" t="s">
        <v>47</v>
      </c>
      <c r="C118" s="217">
        <v>200000</v>
      </c>
      <c r="D118" s="217"/>
      <c r="E118" s="217"/>
    </row>
    <row r="119" spans="1:5" s="26" customFormat="1" ht="18" customHeight="1" thickBot="1">
      <c r="A119" s="226" t="s">
        <v>77</v>
      </c>
      <c r="B119" s="258" t="s">
        <v>48</v>
      </c>
      <c r="C119" s="228"/>
      <c r="D119" s="228"/>
      <c r="E119" s="228"/>
    </row>
    <row r="120" spans="1:5" s="26" customFormat="1" ht="18" customHeight="1" thickBot="1">
      <c r="A120" s="222" t="s">
        <v>16</v>
      </c>
      <c r="B120" s="229" t="s">
        <v>325</v>
      </c>
      <c r="C120" s="215">
        <f>+C87+C103+C117</f>
        <v>1485551</v>
      </c>
      <c r="D120" s="215">
        <f>+D87+D103+D117</f>
        <v>0</v>
      </c>
      <c r="E120" s="215">
        <f>+E87+E103+E117</f>
        <v>0</v>
      </c>
    </row>
    <row r="121" spans="1:5" s="26" customFormat="1" ht="18" customHeight="1" thickBot="1">
      <c r="A121" s="222" t="s">
        <v>17</v>
      </c>
      <c r="B121" s="229" t="s">
        <v>326</v>
      </c>
      <c r="C121" s="215">
        <f>+C122+C123+C124</f>
        <v>0</v>
      </c>
      <c r="D121" s="215">
        <f>+D122+D123+D124</f>
        <v>0</v>
      </c>
      <c r="E121" s="215">
        <f>+E122+E123+E124</f>
        <v>0</v>
      </c>
    </row>
    <row r="122" spans="1:5" s="26" customFormat="1" ht="18" customHeight="1">
      <c r="A122" s="224" t="s">
        <v>80</v>
      </c>
      <c r="B122" s="264" t="s">
        <v>327</v>
      </c>
      <c r="C122" s="261"/>
      <c r="D122" s="261"/>
      <c r="E122" s="261"/>
    </row>
    <row r="123" spans="1:5" s="26" customFormat="1" ht="18" customHeight="1">
      <c r="A123" s="224" t="s">
        <v>81</v>
      </c>
      <c r="B123" s="264" t="s">
        <v>328</v>
      </c>
      <c r="C123" s="261"/>
      <c r="D123" s="261"/>
      <c r="E123" s="261"/>
    </row>
    <row r="124" spans="1:5" s="26" customFormat="1" ht="18" customHeight="1" thickBot="1">
      <c r="A124" s="257" t="s">
        <v>82</v>
      </c>
      <c r="B124" s="265" t="s">
        <v>329</v>
      </c>
      <c r="C124" s="261"/>
      <c r="D124" s="261"/>
      <c r="E124" s="261"/>
    </row>
    <row r="125" spans="1:5" s="26" customFormat="1" ht="18" customHeight="1" thickBot="1">
      <c r="A125" s="222" t="s">
        <v>18</v>
      </c>
      <c r="B125" s="229" t="s">
        <v>369</v>
      </c>
      <c r="C125" s="215">
        <f>+C126+C127+C128+C129</f>
        <v>0</v>
      </c>
      <c r="D125" s="215">
        <f>+D126+D127+D128+D129</f>
        <v>0</v>
      </c>
      <c r="E125" s="215">
        <f>+E126+E127+E128+E129</f>
        <v>0</v>
      </c>
    </row>
    <row r="126" spans="1:5" s="26" customFormat="1" ht="18" customHeight="1">
      <c r="A126" s="224" t="s">
        <v>83</v>
      </c>
      <c r="B126" s="264" t="s">
        <v>330</v>
      </c>
      <c r="C126" s="261"/>
      <c r="D126" s="261"/>
      <c r="E126" s="261"/>
    </row>
    <row r="127" spans="1:5" s="26" customFormat="1" ht="18" customHeight="1">
      <c r="A127" s="224" t="s">
        <v>84</v>
      </c>
      <c r="B127" s="264" t="s">
        <v>331</v>
      </c>
      <c r="C127" s="261"/>
      <c r="D127" s="261"/>
      <c r="E127" s="261"/>
    </row>
    <row r="128" spans="1:5" s="26" customFormat="1" ht="18" customHeight="1">
      <c r="A128" s="224" t="s">
        <v>241</v>
      </c>
      <c r="B128" s="264" t="s">
        <v>332</v>
      </c>
      <c r="C128" s="261"/>
      <c r="D128" s="261"/>
      <c r="E128" s="261"/>
    </row>
    <row r="129" spans="1:5" s="26" customFormat="1" ht="18" customHeight="1" thickBot="1">
      <c r="A129" s="257" t="s">
        <v>242</v>
      </c>
      <c r="B129" s="265" t="s">
        <v>333</v>
      </c>
      <c r="C129" s="261"/>
      <c r="D129" s="261"/>
      <c r="E129" s="261"/>
    </row>
    <row r="130" spans="1:5" s="26" customFormat="1" ht="18" customHeight="1" thickBot="1">
      <c r="A130" s="222" t="s">
        <v>19</v>
      </c>
      <c r="B130" s="229" t="s">
        <v>334</v>
      </c>
      <c r="C130" s="215">
        <f>SUM(C131:C134)</f>
        <v>0</v>
      </c>
      <c r="D130" s="215">
        <f>+D131+D132+D133+D134</f>
        <v>0</v>
      </c>
      <c r="E130" s="215">
        <f>+E131+E132+E133+E134</f>
        <v>0</v>
      </c>
    </row>
    <row r="131" spans="1:5" s="26" customFormat="1" ht="18" customHeight="1">
      <c r="A131" s="224" t="s">
        <v>85</v>
      </c>
      <c r="B131" s="264" t="s">
        <v>335</v>
      </c>
      <c r="C131" s="261"/>
      <c r="D131" s="261"/>
      <c r="E131" s="261"/>
    </row>
    <row r="132" spans="1:5" s="26" customFormat="1" ht="18" customHeight="1">
      <c r="A132" s="224" t="s">
        <v>86</v>
      </c>
      <c r="B132" s="264" t="s">
        <v>344</v>
      </c>
      <c r="C132" s="219"/>
      <c r="D132" s="261"/>
      <c r="E132" s="261"/>
    </row>
    <row r="133" spans="1:5" s="26" customFormat="1" ht="18" customHeight="1">
      <c r="A133" s="224" t="s">
        <v>251</v>
      </c>
      <c r="B133" s="264" t="s">
        <v>336</v>
      </c>
      <c r="C133" s="261"/>
      <c r="D133" s="261"/>
      <c r="E133" s="261"/>
    </row>
    <row r="134" spans="1:5" s="26" customFormat="1" ht="18" customHeight="1" thickBot="1">
      <c r="A134" s="257" t="s">
        <v>252</v>
      </c>
      <c r="B134" s="265" t="s">
        <v>399</v>
      </c>
      <c r="C134" s="261"/>
      <c r="D134" s="261"/>
      <c r="E134" s="261"/>
    </row>
    <row r="135" spans="1:5" s="26" customFormat="1" ht="18" customHeight="1" thickBot="1">
      <c r="A135" s="222" t="s">
        <v>20</v>
      </c>
      <c r="B135" s="229" t="s">
        <v>337</v>
      </c>
      <c r="C135" s="266"/>
      <c r="D135" s="266">
        <f>+D136+D137+D138+D139</f>
        <v>0</v>
      </c>
      <c r="E135" s="266">
        <f>+E136+E137+E138+E139</f>
        <v>0</v>
      </c>
    </row>
    <row r="136" spans="1:5" s="26" customFormat="1" ht="18" customHeight="1">
      <c r="A136" s="224" t="s">
        <v>158</v>
      </c>
      <c r="B136" s="264" t="s">
        <v>338</v>
      </c>
      <c r="C136" s="261"/>
      <c r="D136" s="261"/>
      <c r="E136" s="261"/>
    </row>
    <row r="137" spans="1:5" s="26" customFormat="1" ht="18" customHeight="1">
      <c r="A137" s="224" t="s">
        <v>159</v>
      </c>
      <c r="B137" s="264" t="s">
        <v>339</v>
      </c>
      <c r="C137" s="261"/>
      <c r="D137" s="261"/>
      <c r="E137" s="261"/>
    </row>
    <row r="138" spans="1:5" s="26" customFormat="1" ht="18" customHeight="1">
      <c r="A138" s="224" t="s">
        <v>189</v>
      </c>
      <c r="B138" s="264" t="s">
        <v>340</v>
      </c>
      <c r="C138" s="261"/>
      <c r="D138" s="261"/>
      <c r="E138" s="261"/>
    </row>
    <row r="139" spans="1:5" s="26" customFormat="1" ht="18" customHeight="1" thickBot="1">
      <c r="A139" s="224" t="s">
        <v>254</v>
      </c>
      <c r="B139" s="264" t="s">
        <v>341</v>
      </c>
      <c r="C139" s="261"/>
      <c r="D139" s="261"/>
      <c r="E139" s="261"/>
    </row>
    <row r="140" spans="1:5" s="26" customFormat="1" ht="18" customHeight="1" thickBot="1">
      <c r="A140" s="222" t="s">
        <v>21</v>
      </c>
      <c r="B140" s="229" t="s">
        <v>342</v>
      </c>
      <c r="C140" s="267">
        <f>+C121+C125+C130+C135</f>
        <v>0</v>
      </c>
      <c r="D140" s="267">
        <f>+D121+D125+D130+D135</f>
        <v>0</v>
      </c>
      <c r="E140" s="267">
        <f>+E121+E125+E130+E135</f>
        <v>0</v>
      </c>
    </row>
    <row r="141" spans="1:5" s="26" customFormat="1" ht="18" customHeight="1" thickBot="1">
      <c r="A141" s="268" t="s">
        <v>22</v>
      </c>
      <c r="B141" s="269" t="s">
        <v>343</v>
      </c>
      <c r="C141" s="267">
        <f>+C120+C140</f>
        <v>1485551</v>
      </c>
      <c r="D141" s="267">
        <f>+D120+D140</f>
        <v>0</v>
      </c>
      <c r="E141" s="267">
        <f>+E120+E140</f>
        <v>0</v>
      </c>
    </row>
    <row r="142" spans="1:5" s="26" customFormat="1" ht="18" customHeight="1" thickBot="1">
      <c r="A142" s="270"/>
      <c r="B142" s="271"/>
      <c r="C142" s="244"/>
      <c r="D142" s="244"/>
      <c r="E142" s="244"/>
    </row>
    <row r="143" spans="1:9" s="26" customFormat="1" ht="18" customHeight="1" thickBot="1">
      <c r="A143" s="272" t="s">
        <v>419</v>
      </c>
      <c r="B143" s="273"/>
      <c r="C143" s="274">
        <v>0</v>
      </c>
      <c r="D143" s="274"/>
      <c r="E143" s="274"/>
      <c r="F143" s="36"/>
      <c r="G143" s="37"/>
      <c r="H143" s="37"/>
      <c r="I143" s="37"/>
    </row>
    <row r="144" spans="1:5" s="34" customFormat="1" ht="18" customHeight="1" thickBot="1">
      <c r="A144" s="272" t="s">
        <v>180</v>
      </c>
      <c r="B144" s="273"/>
      <c r="C144" s="274">
        <v>0</v>
      </c>
      <c r="D144" s="274"/>
      <c r="E144" s="274"/>
    </row>
    <row r="145" s="26" customFormat="1" ht="18" customHeight="1">
      <c r="C145" s="38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Roma Nemzetiségi Önkormányzat
kötelező feladatok
2019. ÉVI KÖLTSÉGVETÉSÉNEK MÉRLEGE
&amp;10
</oddHeader>
  </headerFooter>
  <rowBreaks count="1" manualBreakCount="1">
    <brk id="8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">
      <selection activeCell="A2" sqref="A2:B2"/>
    </sheetView>
  </sheetViews>
  <sheetFormatPr defaultColWidth="9.00390625" defaultRowHeight="12.75"/>
  <cols>
    <col min="1" max="1" width="7.625" style="19" customWidth="1"/>
    <col min="2" max="2" width="64.125" style="19" customWidth="1"/>
    <col min="3" max="3" width="21.625" style="20" customWidth="1"/>
    <col min="4" max="4" width="20.875" style="21" customWidth="1"/>
    <col min="5" max="5" width="16.875" style="21" customWidth="1"/>
    <col min="6" max="16384" width="9.375" style="21" customWidth="1"/>
  </cols>
  <sheetData>
    <row r="1" spans="1:3" s="26" customFormat="1" ht="18" customHeight="1">
      <c r="A1" s="423" t="s">
        <v>10</v>
      </c>
      <c r="B1" s="423"/>
      <c r="C1" s="423"/>
    </row>
    <row r="2" spans="1:3" s="26" customFormat="1" ht="18" customHeight="1" thickBot="1">
      <c r="A2" s="424" t="s">
        <v>462</v>
      </c>
      <c r="B2" s="424"/>
      <c r="C2" s="27" t="s">
        <v>440</v>
      </c>
    </row>
    <row r="3" spans="1:5" s="26" customFormat="1" ht="18" customHeight="1" thickBot="1">
      <c r="A3" s="28" t="s">
        <v>56</v>
      </c>
      <c r="B3" s="29" t="s">
        <v>12</v>
      </c>
      <c r="C3" s="30" t="s">
        <v>391</v>
      </c>
      <c r="D3" s="30" t="s">
        <v>392</v>
      </c>
      <c r="E3" s="30"/>
    </row>
    <row r="4" spans="1:5" s="34" customFormat="1" ht="18" customHeight="1" thickBot="1">
      <c r="A4" s="31">
        <v>1</v>
      </c>
      <c r="B4" s="32">
        <v>2</v>
      </c>
      <c r="C4" s="33">
        <v>3</v>
      </c>
      <c r="D4" s="33">
        <v>4</v>
      </c>
      <c r="E4" s="33"/>
    </row>
    <row r="5" spans="1:5" s="34" customFormat="1" ht="18" customHeight="1" thickBot="1">
      <c r="A5" s="213" t="s">
        <v>13</v>
      </c>
      <c r="B5" s="214" t="s">
        <v>214</v>
      </c>
      <c r="C5" s="215">
        <f>SUM(C6:C9)</f>
        <v>0</v>
      </c>
      <c r="D5" s="215">
        <f>SUM(D6:D11)</f>
        <v>0</v>
      </c>
      <c r="E5" s="215">
        <f>SUM(E6:E11)</f>
        <v>0</v>
      </c>
    </row>
    <row r="6" spans="1:5" s="34" customFormat="1" ht="30">
      <c r="A6" s="224" t="s">
        <v>87</v>
      </c>
      <c r="B6" s="216" t="s">
        <v>400</v>
      </c>
      <c r="C6" s="217"/>
      <c r="D6" s="217"/>
      <c r="E6" s="217"/>
    </row>
    <row r="7" spans="1:5" s="34" customFormat="1" ht="30">
      <c r="A7" s="225" t="s">
        <v>88</v>
      </c>
      <c r="B7" s="218" t="s">
        <v>401</v>
      </c>
      <c r="C7" s="219"/>
      <c r="D7" s="219"/>
      <c r="E7" s="219"/>
    </row>
    <row r="8" spans="1:5" s="34" customFormat="1" ht="30">
      <c r="A8" s="225" t="s">
        <v>89</v>
      </c>
      <c r="B8" s="218" t="s">
        <v>402</v>
      </c>
      <c r="C8" s="219"/>
      <c r="D8" s="219"/>
      <c r="E8" s="219"/>
    </row>
    <row r="9" spans="1:5" s="34" customFormat="1" ht="18.75">
      <c r="A9" s="225" t="s">
        <v>395</v>
      </c>
      <c r="B9" s="218" t="s">
        <v>403</v>
      </c>
      <c r="C9" s="219"/>
      <c r="D9" s="219"/>
      <c r="E9" s="219"/>
    </row>
    <row r="10" spans="1:5" s="34" customFormat="1" ht="28.5">
      <c r="A10" s="225" t="s">
        <v>101</v>
      </c>
      <c r="B10" s="212" t="s">
        <v>405</v>
      </c>
      <c r="C10" s="220"/>
      <c r="D10" s="219"/>
      <c r="E10" s="219"/>
    </row>
    <row r="11" spans="1:5" s="34" customFormat="1" ht="19.5" thickBot="1">
      <c r="A11" s="226" t="s">
        <v>396</v>
      </c>
      <c r="B11" s="218" t="s">
        <v>404</v>
      </c>
      <c r="C11" s="221"/>
      <c r="D11" s="219"/>
      <c r="E11" s="219"/>
    </row>
    <row r="12" spans="1:5" s="34" customFormat="1" ht="18" customHeight="1" thickBot="1">
      <c r="A12" s="222" t="s">
        <v>14</v>
      </c>
      <c r="B12" s="223" t="s">
        <v>215</v>
      </c>
      <c r="C12" s="215">
        <f>+C13+C14+C15+C16+C17</f>
        <v>0</v>
      </c>
      <c r="D12" s="215">
        <f>+D13+D14+D15+D16+D17</f>
        <v>0</v>
      </c>
      <c r="E12" s="215">
        <f>+E13+E14+E15+E16+E17</f>
        <v>0</v>
      </c>
    </row>
    <row r="13" spans="1:5" s="34" customFormat="1" ht="18" customHeight="1">
      <c r="A13" s="224" t="s">
        <v>93</v>
      </c>
      <c r="B13" s="216" t="s">
        <v>216</v>
      </c>
      <c r="C13" s="217"/>
      <c r="D13" s="217"/>
      <c r="E13" s="217"/>
    </row>
    <row r="14" spans="1:5" s="34" customFormat="1" ht="30">
      <c r="A14" s="225" t="s">
        <v>94</v>
      </c>
      <c r="B14" s="218" t="s">
        <v>217</v>
      </c>
      <c r="C14" s="219"/>
      <c r="D14" s="219"/>
      <c r="E14" s="219"/>
    </row>
    <row r="15" spans="1:5" s="34" customFormat="1" ht="30">
      <c r="A15" s="225" t="s">
        <v>95</v>
      </c>
      <c r="B15" s="218" t="s">
        <v>379</v>
      </c>
      <c r="C15" s="219"/>
      <c r="D15" s="219"/>
      <c r="E15" s="219"/>
    </row>
    <row r="16" spans="1:5" s="34" customFormat="1" ht="30">
      <c r="A16" s="225" t="s">
        <v>96</v>
      </c>
      <c r="B16" s="218" t="s">
        <v>380</v>
      </c>
      <c r="C16" s="219"/>
      <c r="D16" s="219"/>
      <c r="E16" s="219"/>
    </row>
    <row r="17" spans="1:5" s="34" customFormat="1" ht="25.5">
      <c r="A17" s="225" t="s">
        <v>97</v>
      </c>
      <c r="B17" s="211" t="s">
        <v>406</v>
      </c>
      <c r="C17" s="219"/>
      <c r="D17" s="219"/>
      <c r="E17" s="219"/>
    </row>
    <row r="18" spans="1:5" s="34" customFormat="1" ht="19.5" thickBot="1">
      <c r="A18" s="226" t="s">
        <v>106</v>
      </c>
      <c r="B18" s="227" t="s">
        <v>218</v>
      </c>
      <c r="C18" s="228"/>
      <c r="D18" s="228"/>
      <c r="E18" s="228"/>
    </row>
    <row r="19" spans="1:5" s="34" customFormat="1" ht="18" customHeight="1" thickBot="1">
      <c r="A19" s="222" t="s">
        <v>15</v>
      </c>
      <c r="B19" s="229" t="s">
        <v>219</v>
      </c>
      <c r="C19" s="215">
        <f>+C20+C21+C22+C23+C24</f>
        <v>0</v>
      </c>
      <c r="D19" s="215">
        <f>+D20+D21+D22+D23+D24</f>
        <v>0</v>
      </c>
      <c r="E19" s="215">
        <f>+E20+E21+E22+E23+E24</f>
        <v>0</v>
      </c>
    </row>
    <row r="20" spans="1:5" s="34" customFormat="1" ht="30">
      <c r="A20" s="224" t="s">
        <v>76</v>
      </c>
      <c r="B20" s="216" t="s">
        <v>398</v>
      </c>
      <c r="C20" s="217"/>
      <c r="D20" s="217"/>
      <c r="E20" s="217"/>
    </row>
    <row r="21" spans="1:5" s="34" customFormat="1" ht="30">
      <c r="A21" s="225" t="s">
        <v>77</v>
      </c>
      <c r="B21" s="218" t="s">
        <v>220</v>
      </c>
      <c r="C21" s="219"/>
      <c r="D21" s="219"/>
      <c r="E21" s="219"/>
    </row>
    <row r="22" spans="1:5" s="34" customFormat="1" ht="30">
      <c r="A22" s="225" t="s">
        <v>78</v>
      </c>
      <c r="B22" s="218" t="s">
        <v>381</v>
      </c>
      <c r="C22" s="219"/>
      <c r="D22" s="219"/>
      <c r="E22" s="219"/>
    </row>
    <row r="23" spans="1:5" s="34" customFormat="1" ht="30">
      <c r="A23" s="225" t="s">
        <v>79</v>
      </c>
      <c r="B23" s="218" t="s">
        <v>382</v>
      </c>
      <c r="C23" s="219"/>
      <c r="D23" s="219"/>
      <c r="E23" s="219"/>
    </row>
    <row r="24" spans="1:5" s="34" customFormat="1" ht="18.75">
      <c r="A24" s="225" t="s">
        <v>148</v>
      </c>
      <c r="B24" s="218" t="s">
        <v>221</v>
      </c>
      <c r="C24" s="219"/>
      <c r="D24" s="219"/>
      <c r="E24" s="219"/>
    </row>
    <row r="25" spans="1:5" s="34" customFormat="1" ht="18" customHeight="1" thickBot="1">
      <c r="A25" s="226" t="s">
        <v>149</v>
      </c>
      <c r="B25" s="227" t="s">
        <v>222</v>
      </c>
      <c r="C25" s="228"/>
      <c r="D25" s="228"/>
      <c r="E25" s="228"/>
    </row>
    <row r="26" spans="1:5" s="34" customFormat="1" ht="18" customHeight="1" thickBot="1">
      <c r="A26" s="222" t="s">
        <v>150</v>
      </c>
      <c r="B26" s="229" t="s">
        <v>223</v>
      </c>
      <c r="C26" s="215">
        <f>+C27+C30+C31+C32</f>
        <v>0</v>
      </c>
      <c r="D26" s="215">
        <f>+D27+D30+D31+D32</f>
        <v>0</v>
      </c>
      <c r="E26" s="215">
        <f>+E27+E30+E31+E32</f>
        <v>0</v>
      </c>
    </row>
    <row r="27" spans="1:5" s="34" customFormat="1" ht="18" customHeight="1">
      <c r="A27" s="224" t="s">
        <v>224</v>
      </c>
      <c r="B27" s="216" t="s">
        <v>230</v>
      </c>
      <c r="C27" s="230"/>
      <c r="D27" s="230"/>
      <c r="E27" s="230"/>
    </row>
    <row r="28" spans="1:5" s="34" customFormat="1" ht="18" customHeight="1">
      <c r="A28" s="225" t="s">
        <v>225</v>
      </c>
      <c r="B28" s="275" t="s">
        <v>410</v>
      </c>
      <c r="C28" s="276"/>
      <c r="D28" s="219"/>
      <c r="E28" s="219"/>
    </row>
    <row r="29" spans="1:5" s="34" customFormat="1" ht="18" customHeight="1">
      <c r="A29" s="225" t="s">
        <v>226</v>
      </c>
      <c r="B29" s="275" t="s">
        <v>411</v>
      </c>
      <c r="C29" s="276"/>
      <c r="D29" s="219"/>
      <c r="E29" s="219"/>
    </row>
    <row r="30" spans="1:5" s="34" customFormat="1" ht="18" customHeight="1">
      <c r="A30" s="225" t="s">
        <v>227</v>
      </c>
      <c r="B30" s="218" t="s">
        <v>412</v>
      </c>
      <c r="C30" s="219"/>
      <c r="D30" s="219"/>
      <c r="E30" s="219"/>
    </row>
    <row r="31" spans="1:5" s="34" customFormat="1" ht="18.75">
      <c r="A31" s="225" t="s">
        <v>228</v>
      </c>
      <c r="B31" s="218" t="s">
        <v>231</v>
      </c>
      <c r="C31" s="219"/>
      <c r="D31" s="219"/>
      <c r="E31" s="219"/>
    </row>
    <row r="32" spans="1:5" s="34" customFormat="1" ht="18" customHeight="1" thickBot="1">
      <c r="A32" s="226" t="s">
        <v>229</v>
      </c>
      <c r="B32" s="227" t="s">
        <v>232</v>
      </c>
      <c r="C32" s="228"/>
      <c r="D32" s="228"/>
      <c r="E32" s="228"/>
    </row>
    <row r="33" spans="1:5" s="34" customFormat="1" ht="18" customHeight="1" thickBot="1">
      <c r="A33" s="222" t="s">
        <v>17</v>
      </c>
      <c r="B33" s="229" t="s">
        <v>233</v>
      </c>
      <c r="C33" s="215">
        <f>SUM(C34:C43)</f>
        <v>0</v>
      </c>
      <c r="D33" s="215">
        <f>SUM(D34:D43)</f>
        <v>0</v>
      </c>
      <c r="E33" s="215"/>
    </row>
    <row r="34" spans="1:5" s="34" customFormat="1" ht="18" customHeight="1">
      <c r="A34" s="224" t="s">
        <v>80</v>
      </c>
      <c r="B34" s="216" t="s">
        <v>236</v>
      </c>
      <c r="C34" s="217"/>
      <c r="D34" s="217"/>
      <c r="E34" s="217"/>
    </row>
    <row r="35" spans="1:5" s="34" customFormat="1" ht="18" customHeight="1">
      <c r="A35" s="225" t="s">
        <v>81</v>
      </c>
      <c r="B35" s="218" t="s">
        <v>413</v>
      </c>
      <c r="C35" s="219"/>
      <c r="D35" s="219"/>
      <c r="E35" s="219"/>
    </row>
    <row r="36" spans="1:5" s="34" customFormat="1" ht="18" customHeight="1">
      <c r="A36" s="225" t="s">
        <v>82</v>
      </c>
      <c r="B36" s="218" t="s">
        <v>414</v>
      </c>
      <c r="C36" s="219"/>
      <c r="D36" s="219"/>
      <c r="E36" s="219"/>
    </row>
    <row r="37" spans="1:5" s="34" customFormat="1" ht="18" customHeight="1">
      <c r="A37" s="225" t="s">
        <v>152</v>
      </c>
      <c r="B37" s="218" t="s">
        <v>415</v>
      </c>
      <c r="C37" s="219"/>
      <c r="D37" s="219"/>
      <c r="E37" s="219"/>
    </row>
    <row r="38" spans="1:5" s="34" customFormat="1" ht="18" customHeight="1">
      <c r="A38" s="225" t="s">
        <v>153</v>
      </c>
      <c r="B38" s="218" t="s">
        <v>416</v>
      </c>
      <c r="C38" s="219"/>
      <c r="D38" s="219"/>
      <c r="E38" s="219"/>
    </row>
    <row r="39" spans="1:5" s="34" customFormat="1" ht="18" customHeight="1">
      <c r="A39" s="225" t="s">
        <v>154</v>
      </c>
      <c r="B39" s="218" t="s">
        <v>417</v>
      </c>
      <c r="C39" s="219"/>
      <c r="D39" s="219"/>
      <c r="E39" s="219"/>
    </row>
    <row r="40" spans="1:5" s="34" customFormat="1" ht="18" customHeight="1">
      <c r="A40" s="225" t="s">
        <v>155</v>
      </c>
      <c r="B40" s="218" t="s">
        <v>237</v>
      </c>
      <c r="C40" s="219"/>
      <c r="D40" s="219"/>
      <c r="E40" s="219"/>
    </row>
    <row r="41" spans="1:5" s="34" customFormat="1" ht="18" customHeight="1">
      <c r="A41" s="225" t="s">
        <v>156</v>
      </c>
      <c r="B41" s="218" t="s">
        <v>238</v>
      </c>
      <c r="C41" s="219"/>
      <c r="D41" s="219"/>
      <c r="E41" s="219"/>
    </row>
    <row r="42" spans="1:5" s="34" customFormat="1" ht="18" customHeight="1">
      <c r="A42" s="225" t="s">
        <v>234</v>
      </c>
      <c r="B42" s="218" t="s">
        <v>239</v>
      </c>
      <c r="C42" s="219"/>
      <c r="D42" s="219"/>
      <c r="E42" s="219"/>
    </row>
    <row r="43" spans="1:5" s="34" customFormat="1" ht="18" customHeight="1" thickBot="1">
      <c r="A43" s="226" t="s">
        <v>235</v>
      </c>
      <c r="B43" s="227" t="s">
        <v>418</v>
      </c>
      <c r="C43" s="228"/>
      <c r="D43" s="228">
        <v>0</v>
      </c>
      <c r="E43" s="228"/>
    </row>
    <row r="44" spans="1:5" s="34" customFormat="1" ht="18" customHeight="1" thickBot="1">
      <c r="A44" s="222" t="s">
        <v>18</v>
      </c>
      <c r="B44" s="229" t="s">
        <v>240</v>
      </c>
      <c r="C44" s="215">
        <f>SUM(C45:C49)</f>
        <v>0</v>
      </c>
      <c r="D44" s="215">
        <f>SUM(D45:D49)</f>
        <v>0</v>
      </c>
      <c r="E44" s="215">
        <f>SUM(E45:E49)</f>
        <v>0</v>
      </c>
    </row>
    <row r="45" spans="1:5" s="34" customFormat="1" ht="18" customHeight="1">
      <c r="A45" s="224" t="s">
        <v>83</v>
      </c>
      <c r="B45" s="216" t="s">
        <v>244</v>
      </c>
      <c r="C45" s="217"/>
      <c r="D45" s="217"/>
      <c r="E45" s="217"/>
    </row>
    <row r="46" spans="1:5" s="34" customFormat="1" ht="18" customHeight="1">
      <c r="A46" s="225" t="s">
        <v>84</v>
      </c>
      <c r="B46" s="218" t="s">
        <v>245</v>
      </c>
      <c r="C46" s="219"/>
      <c r="D46" s="219"/>
      <c r="E46" s="219"/>
    </row>
    <row r="47" spans="1:5" s="34" customFormat="1" ht="18" customHeight="1">
      <c r="A47" s="225" t="s">
        <v>241</v>
      </c>
      <c r="B47" s="218" t="s">
        <v>246</v>
      </c>
      <c r="C47" s="219"/>
      <c r="D47" s="219"/>
      <c r="E47" s="219"/>
    </row>
    <row r="48" spans="1:5" s="34" customFormat="1" ht="18" customHeight="1">
      <c r="A48" s="225" t="s">
        <v>242</v>
      </c>
      <c r="B48" s="218" t="s">
        <v>247</v>
      </c>
      <c r="C48" s="219"/>
      <c r="D48" s="219"/>
      <c r="E48" s="219"/>
    </row>
    <row r="49" spans="1:5" s="34" customFormat="1" ht="18" customHeight="1" thickBot="1">
      <c r="A49" s="226" t="s">
        <v>243</v>
      </c>
      <c r="B49" s="227" t="s">
        <v>248</v>
      </c>
      <c r="C49" s="228"/>
      <c r="D49" s="228"/>
      <c r="E49" s="228"/>
    </row>
    <row r="50" spans="1:5" s="34" customFormat="1" ht="30.75" thickBot="1">
      <c r="A50" s="222" t="s">
        <v>157</v>
      </c>
      <c r="B50" s="229" t="s">
        <v>407</v>
      </c>
      <c r="C50" s="215">
        <f>SUM(C51:C53)</f>
        <v>0</v>
      </c>
      <c r="D50" s="215">
        <f>SUM(D51:D53)</f>
        <v>0</v>
      </c>
      <c r="E50" s="215">
        <f>SUM(E51:E53)</f>
        <v>0</v>
      </c>
    </row>
    <row r="51" spans="1:5" s="34" customFormat="1" ht="30">
      <c r="A51" s="224" t="s">
        <v>85</v>
      </c>
      <c r="B51" s="216" t="s">
        <v>387</v>
      </c>
      <c r="C51" s="217"/>
      <c r="D51" s="217"/>
      <c r="E51" s="217"/>
    </row>
    <row r="52" spans="1:5" s="34" customFormat="1" ht="30">
      <c r="A52" s="225" t="s">
        <v>86</v>
      </c>
      <c r="B52" s="218" t="s">
        <v>388</v>
      </c>
      <c r="C52" s="219"/>
      <c r="D52" s="219"/>
      <c r="E52" s="219"/>
    </row>
    <row r="53" spans="1:5" s="34" customFormat="1" ht="18.75">
      <c r="A53" s="225" t="s">
        <v>251</v>
      </c>
      <c r="B53" s="218" t="s">
        <v>249</v>
      </c>
      <c r="C53" s="219"/>
      <c r="D53" s="219"/>
      <c r="E53" s="219"/>
    </row>
    <row r="54" spans="1:5" s="34" customFormat="1" ht="19.5" thickBot="1">
      <c r="A54" s="226" t="s">
        <v>252</v>
      </c>
      <c r="B54" s="227" t="s">
        <v>250</v>
      </c>
      <c r="C54" s="228"/>
      <c r="D54" s="228"/>
      <c r="E54" s="228"/>
    </row>
    <row r="55" spans="1:5" s="34" customFormat="1" ht="18" customHeight="1" thickBot="1">
      <c r="A55" s="222" t="s">
        <v>20</v>
      </c>
      <c r="B55" s="223" t="s">
        <v>253</v>
      </c>
      <c r="C55" s="215">
        <f>SUM(C56:C58)</f>
        <v>0</v>
      </c>
      <c r="D55" s="215">
        <f>SUM(D56:D58)</f>
        <v>0</v>
      </c>
      <c r="E55" s="215">
        <f>SUM(E56:E58)</f>
        <v>0</v>
      </c>
    </row>
    <row r="56" spans="1:5" s="34" customFormat="1" ht="30">
      <c r="A56" s="224" t="s">
        <v>158</v>
      </c>
      <c r="B56" s="216" t="s">
        <v>389</v>
      </c>
      <c r="C56" s="219"/>
      <c r="D56" s="219"/>
      <c r="E56" s="219"/>
    </row>
    <row r="57" spans="1:5" s="34" customFormat="1" ht="30">
      <c r="A57" s="225" t="s">
        <v>159</v>
      </c>
      <c r="B57" s="218" t="s">
        <v>390</v>
      </c>
      <c r="C57" s="219"/>
      <c r="D57" s="219"/>
      <c r="E57" s="219"/>
    </row>
    <row r="58" spans="1:5" s="34" customFormat="1" ht="18.75">
      <c r="A58" s="225" t="s">
        <v>189</v>
      </c>
      <c r="B58" s="218" t="s">
        <v>255</v>
      </c>
      <c r="C58" s="219"/>
      <c r="D58" s="219"/>
      <c r="E58" s="219"/>
    </row>
    <row r="59" spans="1:5" s="34" customFormat="1" ht="19.5" thickBot="1">
      <c r="A59" s="226" t="s">
        <v>254</v>
      </c>
      <c r="B59" s="227" t="s">
        <v>256</v>
      </c>
      <c r="C59" s="219"/>
      <c r="D59" s="219"/>
      <c r="E59" s="219"/>
    </row>
    <row r="60" spans="1:5" s="34" customFormat="1" ht="30.75" thickBot="1">
      <c r="A60" s="222" t="s">
        <v>21</v>
      </c>
      <c r="B60" s="229" t="s">
        <v>257</v>
      </c>
      <c r="C60" s="215">
        <f>+C5+C12+C19+C26+C33+C44+C50+C55</f>
        <v>0</v>
      </c>
      <c r="D60" s="215">
        <f>+D5+D12+D19+D26+D33+D44+D50+D55</f>
        <v>0</v>
      </c>
      <c r="E60" s="215">
        <f>+E5+E12+E19+E26+E33+E44+E50+E55</f>
        <v>0</v>
      </c>
    </row>
    <row r="61" spans="1:5" s="34" customFormat="1" ht="18" customHeight="1" thickBot="1">
      <c r="A61" s="231" t="s">
        <v>370</v>
      </c>
      <c r="B61" s="223" t="s">
        <v>258</v>
      </c>
      <c r="C61" s="215">
        <f>SUM(C62:C64)</f>
        <v>0</v>
      </c>
      <c r="D61" s="215">
        <f>SUM(D62:D64)</f>
        <v>0</v>
      </c>
      <c r="E61" s="215">
        <f>SUM(E62:E64)</f>
        <v>0</v>
      </c>
    </row>
    <row r="62" spans="1:5" s="34" customFormat="1" ht="18" customHeight="1">
      <c r="A62" s="224" t="s">
        <v>290</v>
      </c>
      <c r="B62" s="216" t="s">
        <v>259</v>
      </c>
      <c r="C62" s="219"/>
      <c r="D62" s="219"/>
      <c r="E62" s="219"/>
    </row>
    <row r="63" spans="1:5" s="34" customFormat="1" ht="30">
      <c r="A63" s="225" t="s">
        <v>299</v>
      </c>
      <c r="B63" s="218" t="s">
        <v>260</v>
      </c>
      <c r="C63" s="219"/>
      <c r="D63" s="219"/>
      <c r="E63" s="219"/>
    </row>
    <row r="64" spans="1:5" s="34" customFormat="1" ht="19.5" thickBot="1">
      <c r="A64" s="226" t="s">
        <v>300</v>
      </c>
      <c r="B64" s="232" t="s">
        <v>261</v>
      </c>
      <c r="C64" s="219"/>
      <c r="D64" s="219"/>
      <c r="E64" s="219"/>
    </row>
    <row r="65" spans="1:5" s="34" customFormat="1" ht="18" customHeight="1" thickBot="1">
      <c r="A65" s="231" t="s">
        <v>262</v>
      </c>
      <c r="B65" s="223" t="s">
        <v>263</v>
      </c>
      <c r="C65" s="215">
        <f>SUM(C66:C69)</f>
        <v>0</v>
      </c>
      <c r="D65" s="215">
        <f>SUM(D66:D69)</f>
        <v>0</v>
      </c>
      <c r="E65" s="215">
        <f>SUM(E66:E69)</f>
        <v>0</v>
      </c>
    </row>
    <row r="66" spans="1:5" s="34" customFormat="1" ht="30">
      <c r="A66" s="224" t="s">
        <v>131</v>
      </c>
      <c r="B66" s="216" t="s">
        <v>264</v>
      </c>
      <c r="C66" s="219"/>
      <c r="D66" s="219"/>
      <c r="E66" s="219"/>
    </row>
    <row r="67" spans="1:5" s="34" customFormat="1" ht="18.75">
      <c r="A67" s="225" t="s">
        <v>132</v>
      </c>
      <c r="B67" s="218" t="s">
        <v>265</v>
      </c>
      <c r="C67" s="219"/>
      <c r="D67" s="219"/>
      <c r="E67" s="219"/>
    </row>
    <row r="68" spans="1:5" s="34" customFormat="1" ht="30">
      <c r="A68" s="225" t="s">
        <v>291</v>
      </c>
      <c r="B68" s="218" t="s">
        <v>266</v>
      </c>
      <c r="C68" s="219"/>
      <c r="D68" s="219"/>
      <c r="E68" s="219"/>
    </row>
    <row r="69" spans="1:5" s="34" customFormat="1" ht="19.5" thickBot="1">
      <c r="A69" s="226" t="s">
        <v>292</v>
      </c>
      <c r="B69" s="227" t="s">
        <v>267</v>
      </c>
      <c r="C69" s="219"/>
      <c r="D69" s="219"/>
      <c r="E69" s="219"/>
    </row>
    <row r="70" spans="1:5" s="34" customFormat="1" ht="18" customHeight="1" thickBot="1">
      <c r="A70" s="231" t="s">
        <v>268</v>
      </c>
      <c r="B70" s="223" t="s">
        <v>269</v>
      </c>
      <c r="C70" s="215">
        <f>SUM(C71:C72)</f>
        <v>0</v>
      </c>
      <c r="D70" s="215">
        <f>SUM(D71:D72)</f>
        <v>0</v>
      </c>
      <c r="E70" s="215">
        <f>SUM(E71:E72)</f>
        <v>0</v>
      </c>
    </row>
    <row r="71" spans="1:5" s="34" customFormat="1" ht="18" customHeight="1" thickBot="1">
      <c r="A71" s="224" t="s">
        <v>293</v>
      </c>
      <c r="B71" s="216" t="s">
        <v>270</v>
      </c>
      <c r="C71" s="282">
        <v>0</v>
      </c>
      <c r="D71" s="219"/>
      <c r="E71" s="219"/>
    </row>
    <row r="72" spans="1:5" s="34" customFormat="1" ht="18" customHeight="1" thickBot="1">
      <c r="A72" s="226" t="s">
        <v>294</v>
      </c>
      <c r="B72" s="227" t="s">
        <v>271</v>
      </c>
      <c r="C72" s="219"/>
      <c r="D72" s="219"/>
      <c r="E72" s="219"/>
    </row>
    <row r="73" spans="1:5" s="34" customFormat="1" ht="18" customHeight="1" thickBot="1">
      <c r="A73" s="231" t="s">
        <v>272</v>
      </c>
      <c r="B73" s="223" t="s">
        <v>273</v>
      </c>
      <c r="C73" s="215">
        <f>SUM(C74:C76)</f>
        <v>0</v>
      </c>
      <c r="D73" s="215">
        <f>SUM(D74:D76)</f>
        <v>0</v>
      </c>
      <c r="E73" s="215">
        <f>SUM(E74:E76)</f>
        <v>0</v>
      </c>
    </row>
    <row r="74" spans="1:5" s="34" customFormat="1" ht="18" customHeight="1">
      <c r="A74" s="224" t="s">
        <v>295</v>
      </c>
      <c r="B74" s="216" t="s">
        <v>274</v>
      </c>
      <c r="C74" s="219"/>
      <c r="D74" s="219"/>
      <c r="E74" s="219"/>
    </row>
    <row r="75" spans="1:5" s="34" customFormat="1" ht="18" customHeight="1">
      <c r="A75" s="225" t="s">
        <v>296</v>
      </c>
      <c r="B75" s="218" t="s">
        <v>275</v>
      </c>
      <c r="C75" s="219"/>
      <c r="D75" s="219"/>
      <c r="E75" s="219"/>
    </row>
    <row r="76" spans="1:5" s="34" customFormat="1" ht="18" customHeight="1" thickBot="1">
      <c r="A76" s="226" t="s">
        <v>297</v>
      </c>
      <c r="B76" s="227" t="s">
        <v>276</v>
      </c>
      <c r="C76" s="219"/>
      <c r="D76" s="219"/>
      <c r="E76" s="219"/>
    </row>
    <row r="77" spans="1:5" s="34" customFormat="1" ht="18" customHeight="1" thickBot="1">
      <c r="A77" s="231" t="s">
        <v>277</v>
      </c>
      <c r="B77" s="223" t="s">
        <v>298</v>
      </c>
      <c r="C77" s="215">
        <f>SUM(C78:C81)</f>
        <v>0</v>
      </c>
      <c r="D77" s="215">
        <f>SUM(D78:D81)</f>
        <v>0</v>
      </c>
      <c r="E77" s="215">
        <f>SUM(E78:E81)</f>
        <v>0</v>
      </c>
    </row>
    <row r="78" spans="1:5" s="34" customFormat="1" ht="18" customHeight="1">
      <c r="A78" s="233" t="s">
        <v>278</v>
      </c>
      <c r="B78" s="216" t="s">
        <v>279</v>
      </c>
      <c r="C78" s="219"/>
      <c r="D78" s="219"/>
      <c r="E78" s="219"/>
    </row>
    <row r="79" spans="1:5" s="34" customFormat="1" ht="30">
      <c r="A79" s="234" t="s">
        <v>280</v>
      </c>
      <c r="B79" s="218" t="s">
        <v>281</v>
      </c>
      <c r="C79" s="219"/>
      <c r="D79" s="219"/>
      <c r="E79" s="219"/>
    </row>
    <row r="80" spans="1:5" s="34" customFormat="1" ht="20.25" customHeight="1">
      <c r="A80" s="234" t="s">
        <v>282</v>
      </c>
      <c r="B80" s="218" t="s">
        <v>283</v>
      </c>
      <c r="C80" s="219"/>
      <c r="D80" s="219"/>
      <c r="E80" s="219"/>
    </row>
    <row r="81" spans="1:5" s="34" customFormat="1" ht="18" customHeight="1" thickBot="1">
      <c r="A81" s="235" t="s">
        <v>284</v>
      </c>
      <c r="B81" s="227" t="s">
        <v>285</v>
      </c>
      <c r="C81" s="219"/>
      <c r="D81" s="219"/>
      <c r="E81" s="219"/>
    </row>
    <row r="82" spans="1:5" s="34" customFormat="1" ht="18" customHeight="1" thickBot="1">
      <c r="A82" s="231" t="s">
        <v>286</v>
      </c>
      <c r="B82" s="223" t="s">
        <v>287</v>
      </c>
      <c r="C82" s="236"/>
      <c r="D82" s="236"/>
      <c r="E82" s="236"/>
    </row>
    <row r="83" spans="1:5" s="34" customFormat="1" ht="31.5" thickBot="1">
      <c r="A83" s="231" t="s">
        <v>288</v>
      </c>
      <c r="B83" s="237" t="s">
        <v>289</v>
      </c>
      <c r="C83" s="215">
        <f>+C61+C65+C70+C73+C77+C82</f>
        <v>0</v>
      </c>
      <c r="D83" s="215">
        <f>+D61+D65+D70+D73+D77+D82</f>
        <v>0</v>
      </c>
      <c r="E83" s="215">
        <f>+E61+E65+E70+E73+E77+E82</f>
        <v>0</v>
      </c>
    </row>
    <row r="84" spans="1:5" s="34" customFormat="1" ht="18" customHeight="1" thickBot="1">
      <c r="A84" s="238" t="s">
        <v>301</v>
      </c>
      <c r="B84" s="239" t="s">
        <v>375</v>
      </c>
      <c r="C84" s="215">
        <f>+C60+C83</f>
        <v>0</v>
      </c>
      <c r="D84" s="215">
        <f>+D60+D83</f>
        <v>0</v>
      </c>
      <c r="E84" s="215">
        <f>+E60+E83</f>
        <v>0</v>
      </c>
    </row>
    <row r="85" spans="1:5" s="34" customFormat="1" ht="19.5" thickBot="1">
      <c r="A85" s="240"/>
      <c r="B85" s="241"/>
      <c r="C85" s="242"/>
      <c r="D85" s="242"/>
      <c r="E85" s="243"/>
    </row>
    <row r="86" spans="1:5" s="26" customFormat="1" ht="18" customHeight="1" thickBot="1">
      <c r="A86" s="245" t="s">
        <v>46</v>
      </c>
      <c r="B86" s="246"/>
      <c r="C86" s="246"/>
      <c r="D86" s="246"/>
      <c r="E86" s="247"/>
    </row>
    <row r="87" spans="1:5" s="35" customFormat="1" ht="18" customHeight="1" thickBot="1">
      <c r="A87" s="248" t="s">
        <v>13</v>
      </c>
      <c r="B87" s="249" t="s">
        <v>408</v>
      </c>
      <c r="C87" s="250">
        <f>SUM(C88:C92)</f>
        <v>2255825</v>
      </c>
      <c r="D87" s="250">
        <f>SUM(D88:D92)</f>
        <v>0</v>
      </c>
      <c r="E87" s="250">
        <f>SUM(E88:E92)</f>
        <v>0</v>
      </c>
    </row>
    <row r="88" spans="1:5" s="26" customFormat="1" ht="18" customHeight="1">
      <c r="A88" s="251" t="s">
        <v>87</v>
      </c>
      <c r="B88" s="252" t="s">
        <v>41</v>
      </c>
      <c r="C88" s="253"/>
      <c r="D88" s="253"/>
      <c r="E88" s="253"/>
    </row>
    <row r="89" spans="1:5" s="34" customFormat="1" ht="18" customHeight="1">
      <c r="A89" s="225" t="s">
        <v>88</v>
      </c>
      <c r="B89" s="254" t="s">
        <v>160</v>
      </c>
      <c r="C89" s="219"/>
      <c r="D89" s="219"/>
      <c r="E89" s="219"/>
    </row>
    <row r="90" spans="1:5" s="26" customFormat="1" ht="18" customHeight="1">
      <c r="A90" s="225" t="s">
        <v>89</v>
      </c>
      <c r="B90" s="254" t="s">
        <v>123</v>
      </c>
      <c r="C90" s="228"/>
      <c r="D90" s="228"/>
      <c r="E90" s="228"/>
    </row>
    <row r="91" spans="1:5" s="26" customFormat="1" ht="18" customHeight="1">
      <c r="A91" s="225" t="s">
        <v>90</v>
      </c>
      <c r="B91" s="255" t="s">
        <v>161</v>
      </c>
      <c r="C91" s="228"/>
      <c r="D91" s="228"/>
      <c r="E91" s="228"/>
    </row>
    <row r="92" spans="1:5" s="26" customFormat="1" ht="18" customHeight="1">
      <c r="A92" s="225" t="s">
        <v>101</v>
      </c>
      <c r="B92" s="256" t="s">
        <v>162</v>
      </c>
      <c r="C92" s="228">
        <f>SUM(C93:C102)</f>
        <v>2255825</v>
      </c>
      <c r="D92" s="228"/>
      <c r="E92" s="228"/>
    </row>
    <row r="93" spans="1:5" s="26" customFormat="1" ht="18" customHeight="1">
      <c r="A93" s="225" t="s">
        <v>91</v>
      </c>
      <c r="B93" s="277" t="s">
        <v>304</v>
      </c>
      <c r="C93" s="278"/>
      <c r="D93" s="278"/>
      <c r="E93" s="278"/>
    </row>
    <row r="94" spans="1:5" s="26" customFormat="1" ht="18" customHeight="1">
      <c r="A94" s="225" t="s">
        <v>92</v>
      </c>
      <c r="B94" s="279" t="s">
        <v>305</v>
      </c>
      <c r="C94" s="278"/>
      <c r="D94" s="278"/>
      <c r="E94" s="278"/>
    </row>
    <row r="95" spans="1:5" s="26" customFormat="1" ht="18" customHeight="1">
      <c r="A95" s="225" t="s">
        <v>102</v>
      </c>
      <c r="B95" s="277" t="s">
        <v>306</v>
      </c>
      <c r="C95" s="278"/>
      <c r="D95" s="278"/>
      <c r="E95" s="278"/>
    </row>
    <row r="96" spans="1:5" s="26" customFormat="1" ht="18" customHeight="1">
      <c r="A96" s="225" t="s">
        <v>103</v>
      </c>
      <c r="B96" s="277" t="s">
        <v>307</v>
      </c>
      <c r="C96" s="278"/>
      <c r="D96" s="278"/>
      <c r="E96" s="278"/>
    </row>
    <row r="97" spans="1:5" s="26" customFormat="1" ht="18" customHeight="1">
      <c r="A97" s="225" t="s">
        <v>104</v>
      </c>
      <c r="B97" s="279" t="s">
        <v>308</v>
      </c>
      <c r="C97" s="278">
        <v>0</v>
      </c>
      <c r="D97" s="278"/>
      <c r="E97" s="278"/>
    </row>
    <row r="98" spans="1:5" s="26" customFormat="1" ht="18" customHeight="1">
      <c r="A98" s="225" t="s">
        <v>105</v>
      </c>
      <c r="B98" s="279" t="s">
        <v>309</v>
      </c>
      <c r="C98" s="278"/>
      <c r="D98" s="278"/>
      <c r="E98" s="278"/>
    </row>
    <row r="99" spans="1:5" s="26" customFormat="1" ht="18" customHeight="1">
      <c r="A99" s="225" t="s">
        <v>107</v>
      </c>
      <c r="B99" s="277" t="s">
        <v>310</v>
      </c>
      <c r="C99" s="278"/>
      <c r="D99" s="278"/>
      <c r="E99" s="278"/>
    </row>
    <row r="100" spans="1:5" s="26" customFormat="1" ht="18" customHeight="1">
      <c r="A100" s="257" t="s">
        <v>163</v>
      </c>
      <c r="B100" s="280" t="s">
        <v>311</v>
      </c>
      <c r="C100" s="278"/>
      <c r="D100" s="278"/>
      <c r="E100" s="278"/>
    </row>
    <row r="101" spans="1:5" s="26" customFormat="1" ht="18" customHeight="1">
      <c r="A101" s="225" t="s">
        <v>302</v>
      </c>
      <c r="B101" s="280" t="s">
        <v>312</v>
      </c>
      <c r="C101" s="278"/>
      <c r="D101" s="278"/>
      <c r="E101" s="278"/>
    </row>
    <row r="102" spans="1:5" s="26" customFormat="1" ht="18" customHeight="1" thickBot="1">
      <c r="A102" s="259" t="s">
        <v>303</v>
      </c>
      <c r="B102" s="281" t="s">
        <v>313</v>
      </c>
      <c r="C102" s="282">
        <v>2255825</v>
      </c>
      <c r="D102" s="282"/>
      <c r="E102" s="282"/>
    </row>
    <row r="103" spans="1:5" s="26" customFormat="1" ht="18" customHeight="1" thickBot="1">
      <c r="A103" s="222" t="s">
        <v>14</v>
      </c>
      <c r="B103" s="260" t="s">
        <v>409</v>
      </c>
      <c r="C103" s="215">
        <f>+C104+C106+C108</f>
        <v>0</v>
      </c>
      <c r="D103" s="215">
        <f>+D104+D106+D108</f>
        <v>0</v>
      </c>
      <c r="E103" s="215">
        <f>+E104+E106+E108</f>
        <v>0</v>
      </c>
    </row>
    <row r="104" spans="1:5" s="26" customFormat="1" ht="18" customHeight="1">
      <c r="A104" s="224" t="s">
        <v>93</v>
      </c>
      <c r="B104" s="254" t="s">
        <v>188</v>
      </c>
      <c r="C104" s="217"/>
      <c r="D104" s="217"/>
      <c r="E104" s="217"/>
    </row>
    <row r="105" spans="1:5" s="26" customFormat="1" ht="18" customHeight="1">
      <c r="A105" s="224" t="s">
        <v>94</v>
      </c>
      <c r="B105" s="280" t="s">
        <v>317</v>
      </c>
      <c r="C105" s="283"/>
      <c r="D105" s="283"/>
      <c r="E105" s="283"/>
    </row>
    <row r="106" spans="1:5" s="26" customFormat="1" ht="18" customHeight="1">
      <c r="A106" s="224" t="s">
        <v>95</v>
      </c>
      <c r="B106" s="258" t="s">
        <v>164</v>
      </c>
      <c r="C106" s="219"/>
      <c r="D106" s="219"/>
      <c r="E106" s="219"/>
    </row>
    <row r="107" spans="1:5" s="26" customFormat="1" ht="18" customHeight="1">
      <c r="A107" s="224" t="s">
        <v>96</v>
      </c>
      <c r="B107" s="258" t="s">
        <v>318</v>
      </c>
      <c r="C107" s="261"/>
      <c r="D107" s="261"/>
      <c r="E107" s="261"/>
    </row>
    <row r="108" spans="1:5" s="26" customFormat="1" ht="18" customHeight="1">
      <c r="A108" s="224" t="s">
        <v>97</v>
      </c>
      <c r="B108" s="262" t="s">
        <v>190</v>
      </c>
      <c r="C108" s="261"/>
      <c r="D108" s="261"/>
      <c r="E108" s="261"/>
    </row>
    <row r="109" spans="1:5" s="26" customFormat="1" ht="28.5">
      <c r="A109" s="224" t="s">
        <v>106</v>
      </c>
      <c r="B109" s="263" t="s">
        <v>383</v>
      </c>
      <c r="C109" s="261"/>
      <c r="D109" s="261"/>
      <c r="E109" s="261"/>
    </row>
    <row r="110" spans="1:5" s="26" customFormat="1" ht="25.5">
      <c r="A110" s="224" t="s">
        <v>108</v>
      </c>
      <c r="B110" s="284" t="s">
        <v>323</v>
      </c>
      <c r="C110" s="285"/>
      <c r="D110" s="285"/>
      <c r="E110" s="285"/>
    </row>
    <row r="111" spans="1:5" s="26" customFormat="1" ht="25.5">
      <c r="A111" s="224" t="s">
        <v>165</v>
      </c>
      <c r="B111" s="277" t="s">
        <v>307</v>
      </c>
      <c r="C111" s="285"/>
      <c r="D111" s="285"/>
      <c r="E111" s="285"/>
    </row>
    <row r="112" spans="1:5" s="26" customFormat="1" ht="18.75">
      <c r="A112" s="224" t="s">
        <v>166</v>
      </c>
      <c r="B112" s="277" t="s">
        <v>322</v>
      </c>
      <c r="C112" s="285"/>
      <c r="D112" s="285"/>
      <c r="E112" s="285"/>
    </row>
    <row r="113" spans="1:5" s="26" customFormat="1" ht="18.75">
      <c r="A113" s="224" t="s">
        <v>167</v>
      </c>
      <c r="B113" s="277" t="s">
        <v>321</v>
      </c>
      <c r="C113" s="285"/>
      <c r="D113" s="285"/>
      <c r="E113" s="285"/>
    </row>
    <row r="114" spans="1:5" s="26" customFormat="1" ht="25.5">
      <c r="A114" s="224" t="s">
        <v>314</v>
      </c>
      <c r="B114" s="277" t="s">
        <v>310</v>
      </c>
      <c r="C114" s="285"/>
      <c r="D114" s="285"/>
      <c r="E114" s="285"/>
    </row>
    <row r="115" spans="1:5" s="26" customFormat="1" ht="18.75">
      <c r="A115" s="224" t="s">
        <v>315</v>
      </c>
      <c r="B115" s="277" t="s">
        <v>320</v>
      </c>
      <c r="C115" s="285"/>
      <c r="D115" s="285"/>
      <c r="E115" s="285"/>
    </row>
    <row r="116" spans="1:5" s="26" customFormat="1" ht="26.25" thickBot="1">
      <c r="A116" s="257" t="s">
        <v>316</v>
      </c>
      <c r="B116" s="277" t="s">
        <v>319</v>
      </c>
      <c r="C116" s="286"/>
      <c r="D116" s="286"/>
      <c r="E116" s="286"/>
    </row>
    <row r="117" spans="1:5" s="26" customFormat="1" ht="18" customHeight="1" thickBot="1">
      <c r="A117" s="222" t="s">
        <v>15</v>
      </c>
      <c r="B117" s="229" t="s">
        <v>324</v>
      </c>
      <c r="C117" s="215">
        <f>+C118+C119</f>
        <v>0</v>
      </c>
      <c r="D117" s="215">
        <f>+D118+D119</f>
        <v>0</v>
      </c>
      <c r="E117" s="215">
        <f>+E118+E119</f>
        <v>0</v>
      </c>
    </row>
    <row r="118" spans="1:5" s="26" customFormat="1" ht="18" customHeight="1">
      <c r="A118" s="224" t="s">
        <v>76</v>
      </c>
      <c r="B118" s="264" t="s">
        <v>47</v>
      </c>
      <c r="C118" s="217"/>
      <c r="D118" s="217"/>
      <c r="E118" s="217"/>
    </row>
    <row r="119" spans="1:5" s="26" customFormat="1" ht="18" customHeight="1" thickBot="1">
      <c r="A119" s="226" t="s">
        <v>77</v>
      </c>
      <c r="B119" s="258" t="s">
        <v>48</v>
      </c>
      <c r="C119" s="228"/>
      <c r="D119" s="228"/>
      <c r="E119" s="228"/>
    </row>
    <row r="120" spans="1:5" s="26" customFormat="1" ht="18" customHeight="1" thickBot="1">
      <c r="A120" s="222" t="s">
        <v>16</v>
      </c>
      <c r="B120" s="229" t="s">
        <v>325</v>
      </c>
      <c r="C120" s="215">
        <f>+C87+C103+C117</f>
        <v>2255825</v>
      </c>
      <c r="D120" s="215">
        <f>+D87+D103+D117</f>
        <v>0</v>
      </c>
      <c r="E120" s="215">
        <f>+E87+E103+E117</f>
        <v>0</v>
      </c>
    </row>
    <row r="121" spans="1:5" s="26" customFormat="1" ht="18" customHeight="1" thickBot="1">
      <c r="A121" s="222" t="s">
        <v>17</v>
      </c>
      <c r="B121" s="229" t="s">
        <v>326</v>
      </c>
      <c r="C121" s="215">
        <f>+C122+C123+C124</f>
        <v>0</v>
      </c>
      <c r="D121" s="215">
        <f>+D122+D123+D124</f>
        <v>0</v>
      </c>
      <c r="E121" s="215">
        <f>+E122+E123+E124</f>
        <v>0</v>
      </c>
    </row>
    <row r="122" spans="1:5" s="26" customFormat="1" ht="18" customHeight="1">
      <c r="A122" s="224" t="s">
        <v>80</v>
      </c>
      <c r="B122" s="264" t="s">
        <v>327</v>
      </c>
      <c r="C122" s="261"/>
      <c r="D122" s="261"/>
      <c r="E122" s="261"/>
    </row>
    <row r="123" spans="1:5" s="26" customFormat="1" ht="18" customHeight="1">
      <c r="A123" s="224" t="s">
        <v>81</v>
      </c>
      <c r="B123" s="264" t="s">
        <v>328</v>
      </c>
      <c r="C123" s="261"/>
      <c r="D123" s="261"/>
      <c r="E123" s="261"/>
    </row>
    <row r="124" spans="1:5" s="26" customFormat="1" ht="18" customHeight="1" thickBot="1">
      <c r="A124" s="257" t="s">
        <v>82</v>
      </c>
      <c r="B124" s="265" t="s">
        <v>329</v>
      </c>
      <c r="C124" s="261"/>
      <c r="D124" s="261"/>
      <c r="E124" s="261"/>
    </row>
    <row r="125" spans="1:5" s="26" customFormat="1" ht="18" customHeight="1" thickBot="1">
      <c r="A125" s="222" t="s">
        <v>18</v>
      </c>
      <c r="B125" s="229" t="s">
        <v>369</v>
      </c>
      <c r="C125" s="215">
        <f>+C126+C127+C128+C129</f>
        <v>0</v>
      </c>
      <c r="D125" s="215">
        <f>+D126+D127+D128+D129</f>
        <v>0</v>
      </c>
      <c r="E125" s="215">
        <f>+E126+E127+E128+E129</f>
        <v>0</v>
      </c>
    </row>
    <row r="126" spans="1:5" s="26" customFormat="1" ht="18" customHeight="1">
      <c r="A126" s="224" t="s">
        <v>83</v>
      </c>
      <c r="B126" s="264" t="s">
        <v>330</v>
      </c>
      <c r="C126" s="261"/>
      <c r="D126" s="261"/>
      <c r="E126" s="261"/>
    </row>
    <row r="127" spans="1:5" s="26" customFormat="1" ht="18" customHeight="1">
      <c r="A127" s="224" t="s">
        <v>84</v>
      </c>
      <c r="B127" s="264" t="s">
        <v>331</v>
      </c>
      <c r="C127" s="261"/>
      <c r="D127" s="261"/>
      <c r="E127" s="261"/>
    </row>
    <row r="128" spans="1:5" s="26" customFormat="1" ht="18" customHeight="1">
      <c r="A128" s="224" t="s">
        <v>241</v>
      </c>
      <c r="B128" s="264" t="s">
        <v>332</v>
      </c>
      <c r="C128" s="261"/>
      <c r="D128" s="261"/>
      <c r="E128" s="261"/>
    </row>
    <row r="129" spans="1:5" s="26" customFormat="1" ht="18" customHeight="1" thickBot="1">
      <c r="A129" s="257" t="s">
        <v>242</v>
      </c>
      <c r="B129" s="265" t="s">
        <v>333</v>
      </c>
      <c r="C129" s="261"/>
      <c r="D129" s="261"/>
      <c r="E129" s="261"/>
    </row>
    <row r="130" spans="1:5" s="26" customFormat="1" ht="18" customHeight="1" thickBot="1">
      <c r="A130" s="222" t="s">
        <v>19</v>
      </c>
      <c r="B130" s="229" t="s">
        <v>334</v>
      </c>
      <c r="C130" s="215">
        <f>+C131+C132+C133+C134</f>
        <v>0</v>
      </c>
      <c r="D130" s="215">
        <f>+D131+D132+D133+D134</f>
        <v>0</v>
      </c>
      <c r="E130" s="215">
        <f>+E131+E132+E133+E134</f>
        <v>0</v>
      </c>
    </row>
    <row r="131" spans="1:5" s="26" customFormat="1" ht="18" customHeight="1">
      <c r="A131" s="224" t="s">
        <v>85</v>
      </c>
      <c r="B131" s="264" t="s">
        <v>335</v>
      </c>
      <c r="C131" s="261"/>
      <c r="D131" s="261"/>
      <c r="E131" s="261"/>
    </row>
    <row r="132" spans="1:5" s="26" customFormat="1" ht="18" customHeight="1">
      <c r="A132" s="224" t="s">
        <v>86</v>
      </c>
      <c r="B132" s="264" t="s">
        <v>344</v>
      </c>
      <c r="C132" s="261"/>
      <c r="D132" s="261"/>
      <c r="E132" s="261"/>
    </row>
    <row r="133" spans="1:5" s="26" customFormat="1" ht="18" customHeight="1">
      <c r="A133" s="224" t="s">
        <v>251</v>
      </c>
      <c r="B133" s="264" t="s">
        <v>336</v>
      </c>
      <c r="C133" s="261"/>
      <c r="D133" s="261"/>
      <c r="E133" s="261"/>
    </row>
    <row r="134" spans="1:5" s="26" customFormat="1" ht="18" customHeight="1" thickBot="1">
      <c r="A134" s="257" t="s">
        <v>252</v>
      </c>
      <c r="B134" s="265" t="s">
        <v>399</v>
      </c>
      <c r="C134" s="261"/>
      <c r="D134" s="261"/>
      <c r="E134" s="261"/>
    </row>
    <row r="135" spans="1:5" s="26" customFormat="1" ht="18" customHeight="1" thickBot="1">
      <c r="A135" s="222" t="s">
        <v>20</v>
      </c>
      <c r="B135" s="229" t="s">
        <v>337</v>
      </c>
      <c r="C135" s="266"/>
      <c r="D135" s="266">
        <f>+D136+D137+D138+D139</f>
        <v>0</v>
      </c>
      <c r="E135" s="266">
        <f>+E136+E137+E138+E139</f>
        <v>0</v>
      </c>
    </row>
    <row r="136" spans="1:5" s="26" customFormat="1" ht="18" customHeight="1">
      <c r="A136" s="224" t="s">
        <v>158</v>
      </c>
      <c r="B136" s="264" t="s">
        <v>338</v>
      </c>
      <c r="C136" s="261"/>
      <c r="D136" s="261"/>
      <c r="E136" s="261"/>
    </row>
    <row r="137" spans="1:5" s="26" customFormat="1" ht="18" customHeight="1">
      <c r="A137" s="224" t="s">
        <v>159</v>
      </c>
      <c r="B137" s="264" t="s">
        <v>339</v>
      </c>
      <c r="C137" s="261"/>
      <c r="D137" s="261"/>
      <c r="E137" s="261"/>
    </row>
    <row r="138" spans="1:5" s="26" customFormat="1" ht="18" customHeight="1">
      <c r="A138" s="224" t="s">
        <v>189</v>
      </c>
      <c r="B138" s="264" t="s">
        <v>340</v>
      </c>
      <c r="C138" s="261"/>
      <c r="D138" s="261"/>
      <c r="E138" s="261"/>
    </row>
    <row r="139" spans="1:5" s="26" customFormat="1" ht="18" customHeight="1" thickBot="1">
      <c r="A139" s="224" t="s">
        <v>254</v>
      </c>
      <c r="B139" s="264" t="s">
        <v>341</v>
      </c>
      <c r="C139" s="261"/>
      <c r="D139" s="261"/>
      <c r="E139" s="261"/>
    </row>
    <row r="140" spans="1:5" s="26" customFormat="1" ht="18" customHeight="1" thickBot="1">
      <c r="A140" s="222" t="s">
        <v>21</v>
      </c>
      <c r="B140" s="229" t="s">
        <v>342</v>
      </c>
      <c r="C140" s="267">
        <f>+C121+C125+C130+C135</f>
        <v>0</v>
      </c>
      <c r="D140" s="267">
        <f>+D121+D125+D130+D135</f>
        <v>0</v>
      </c>
      <c r="E140" s="267">
        <f>+E121+E125+E130+E135</f>
        <v>0</v>
      </c>
    </row>
    <row r="141" spans="1:5" s="26" customFormat="1" ht="18" customHeight="1" thickBot="1">
      <c r="A141" s="268" t="s">
        <v>22</v>
      </c>
      <c r="B141" s="269" t="s">
        <v>343</v>
      </c>
      <c r="C141" s="267">
        <f>+C120+C140</f>
        <v>2255825</v>
      </c>
      <c r="D141" s="267">
        <f>+D120+D140</f>
        <v>0</v>
      </c>
      <c r="E141" s="267">
        <f>+E120+E140</f>
        <v>0</v>
      </c>
    </row>
    <row r="142" spans="1:5" s="26" customFormat="1" ht="18" customHeight="1" thickBot="1">
      <c r="A142" s="270"/>
      <c r="B142" s="271"/>
      <c r="C142" s="244"/>
      <c r="D142" s="244"/>
      <c r="E142" s="244"/>
    </row>
    <row r="143" spans="1:9" s="26" customFormat="1" ht="18" customHeight="1" thickBot="1">
      <c r="A143" s="272" t="s">
        <v>419</v>
      </c>
      <c r="B143" s="273"/>
      <c r="C143" s="274"/>
      <c r="D143" s="274"/>
      <c r="E143" s="274"/>
      <c r="F143" s="36"/>
      <c r="G143" s="37"/>
      <c r="H143" s="37"/>
      <c r="I143" s="37"/>
    </row>
    <row r="144" spans="1:5" s="34" customFormat="1" ht="18" customHeight="1" thickBot="1">
      <c r="A144" s="272" t="s">
        <v>180</v>
      </c>
      <c r="B144" s="273"/>
      <c r="C144" s="274"/>
      <c r="D144" s="274"/>
      <c r="E144" s="274"/>
    </row>
    <row r="145" s="26" customFormat="1" ht="18" customHeight="1">
      <c r="C145" s="38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Roma  Nemzetiségi Önkormányzat
ÖNKÉNT VÁLLALT FELADATOK
2019. ÉVI KÖLTSÉGVETÉSÉNEK MÉRLEGE
&amp;10
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">
      <selection activeCell="A2" sqref="A2:B2"/>
    </sheetView>
  </sheetViews>
  <sheetFormatPr defaultColWidth="9.00390625" defaultRowHeight="12.75"/>
  <cols>
    <col min="1" max="1" width="7.625" style="19" customWidth="1"/>
    <col min="2" max="2" width="64.125" style="19" customWidth="1"/>
    <col min="3" max="3" width="21.625" style="20" customWidth="1"/>
    <col min="4" max="4" width="20.875" style="21" customWidth="1"/>
    <col min="5" max="5" width="16.875" style="21" customWidth="1"/>
    <col min="6" max="16384" width="9.375" style="21" customWidth="1"/>
  </cols>
  <sheetData>
    <row r="1" spans="1:3" s="26" customFormat="1" ht="18" customHeight="1">
      <c r="A1" s="423" t="s">
        <v>10</v>
      </c>
      <c r="B1" s="423"/>
      <c r="C1" s="423"/>
    </row>
    <row r="2" spans="1:3" s="26" customFormat="1" ht="18" customHeight="1" thickBot="1">
      <c r="A2" s="424" t="s">
        <v>463</v>
      </c>
      <c r="B2" s="424"/>
      <c r="C2" s="27" t="s">
        <v>441</v>
      </c>
    </row>
    <row r="3" spans="1:5" s="26" customFormat="1" ht="18" customHeight="1" thickBot="1">
      <c r="A3" s="28" t="s">
        <v>56</v>
      </c>
      <c r="B3" s="29" t="s">
        <v>12</v>
      </c>
      <c r="C3" s="30" t="s">
        <v>391</v>
      </c>
      <c r="D3" s="30" t="s">
        <v>392</v>
      </c>
      <c r="E3" s="30"/>
    </row>
    <row r="4" spans="1:5" s="34" customFormat="1" ht="18" customHeight="1" thickBot="1">
      <c r="A4" s="31">
        <v>1</v>
      </c>
      <c r="B4" s="32">
        <v>2</v>
      </c>
      <c r="C4" s="33">
        <v>3</v>
      </c>
      <c r="D4" s="33">
        <v>4</v>
      </c>
      <c r="E4" s="33"/>
    </row>
    <row r="5" spans="1:5" s="34" customFormat="1" ht="18" customHeight="1" thickBot="1">
      <c r="A5" s="213" t="s">
        <v>13</v>
      </c>
      <c r="B5" s="214" t="s">
        <v>214</v>
      </c>
      <c r="C5" s="215">
        <f>SUM(C6:C9)</f>
        <v>0</v>
      </c>
      <c r="D5" s="215">
        <f>SUM(D6:D11)</f>
        <v>0</v>
      </c>
      <c r="E5" s="215">
        <f>SUM(E6:E11)</f>
        <v>0</v>
      </c>
    </row>
    <row r="6" spans="1:5" s="34" customFormat="1" ht="30">
      <c r="A6" s="224" t="s">
        <v>87</v>
      </c>
      <c r="B6" s="216" t="s">
        <v>400</v>
      </c>
      <c r="C6" s="217"/>
      <c r="D6" s="217"/>
      <c r="E6" s="217"/>
    </row>
    <row r="7" spans="1:5" s="34" customFormat="1" ht="30">
      <c r="A7" s="225" t="s">
        <v>88</v>
      </c>
      <c r="B7" s="218" t="s">
        <v>401</v>
      </c>
      <c r="C7" s="219"/>
      <c r="D7" s="219"/>
      <c r="E7" s="219"/>
    </row>
    <row r="8" spans="1:5" s="34" customFormat="1" ht="30">
      <c r="A8" s="225" t="s">
        <v>89</v>
      </c>
      <c r="B8" s="218" t="s">
        <v>402</v>
      </c>
      <c r="C8" s="219"/>
      <c r="D8" s="219"/>
      <c r="E8" s="219"/>
    </row>
    <row r="9" spans="1:5" s="34" customFormat="1" ht="18.75">
      <c r="A9" s="225" t="s">
        <v>395</v>
      </c>
      <c r="B9" s="218" t="s">
        <v>403</v>
      </c>
      <c r="C9" s="219"/>
      <c r="D9" s="219"/>
      <c r="E9" s="219"/>
    </row>
    <row r="10" spans="1:5" s="34" customFormat="1" ht="28.5">
      <c r="A10" s="225" t="s">
        <v>101</v>
      </c>
      <c r="B10" s="212" t="s">
        <v>405</v>
      </c>
      <c r="C10" s="220"/>
      <c r="D10" s="219"/>
      <c r="E10" s="219"/>
    </row>
    <row r="11" spans="1:5" s="34" customFormat="1" ht="19.5" thickBot="1">
      <c r="A11" s="226" t="s">
        <v>396</v>
      </c>
      <c r="B11" s="218" t="s">
        <v>404</v>
      </c>
      <c r="C11" s="221"/>
      <c r="D11" s="219"/>
      <c r="E11" s="219"/>
    </row>
    <row r="12" spans="1:5" s="34" customFormat="1" ht="30.75" thickBot="1">
      <c r="A12" s="222" t="s">
        <v>14</v>
      </c>
      <c r="B12" s="223" t="s">
        <v>215</v>
      </c>
      <c r="C12" s="215">
        <f>+C13+C14+C15+C16+C17</f>
        <v>0</v>
      </c>
      <c r="D12" s="215">
        <f>+D13+D14+D15+D16+D17</f>
        <v>0</v>
      </c>
      <c r="E12" s="215">
        <f>+E13+E14+E15+E16+E17</f>
        <v>0</v>
      </c>
    </row>
    <row r="13" spans="1:5" s="34" customFormat="1" ht="18" customHeight="1">
      <c r="A13" s="224" t="s">
        <v>93</v>
      </c>
      <c r="B13" s="216" t="s">
        <v>216</v>
      </c>
      <c r="C13" s="217"/>
      <c r="D13" s="217"/>
      <c r="E13" s="217"/>
    </row>
    <row r="14" spans="1:5" s="34" customFormat="1" ht="30">
      <c r="A14" s="225" t="s">
        <v>94</v>
      </c>
      <c r="B14" s="218" t="s">
        <v>217</v>
      </c>
      <c r="C14" s="219"/>
      <c r="D14" s="219"/>
      <c r="E14" s="219"/>
    </row>
    <row r="15" spans="1:5" s="34" customFormat="1" ht="30">
      <c r="A15" s="225" t="s">
        <v>95</v>
      </c>
      <c r="B15" s="218" t="s">
        <v>379</v>
      </c>
      <c r="C15" s="219"/>
      <c r="D15" s="219"/>
      <c r="E15" s="219"/>
    </row>
    <row r="16" spans="1:5" s="34" customFormat="1" ht="30">
      <c r="A16" s="225" t="s">
        <v>96</v>
      </c>
      <c r="B16" s="218" t="s">
        <v>380</v>
      </c>
      <c r="C16" s="219"/>
      <c r="D16" s="219"/>
      <c r="E16" s="219"/>
    </row>
    <row r="17" spans="1:5" s="34" customFormat="1" ht="25.5">
      <c r="A17" s="225" t="s">
        <v>97</v>
      </c>
      <c r="B17" s="211" t="s">
        <v>406</v>
      </c>
      <c r="C17" s="219"/>
      <c r="D17" s="219"/>
      <c r="E17" s="219"/>
    </row>
    <row r="18" spans="1:5" s="34" customFormat="1" ht="19.5" thickBot="1">
      <c r="A18" s="226" t="s">
        <v>106</v>
      </c>
      <c r="B18" s="227" t="s">
        <v>218</v>
      </c>
      <c r="C18" s="228"/>
      <c r="D18" s="228"/>
      <c r="E18" s="228"/>
    </row>
    <row r="19" spans="1:5" s="34" customFormat="1" ht="18" customHeight="1" thickBot="1">
      <c r="A19" s="222" t="s">
        <v>15</v>
      </c>
      <c r="B19" s="229" t="s">
        <v>219</v>
      </c>
      <c r="C19" s="215">
        <f>+C20+C21+C22+C23+C24</f>
        <v>0</v>
      </c>
      <c r="D19" s="215">
        <f>+D20+D21+D22+D23+D24</f>
        <v>0</v>
      </c>
      <c r="E19" s="215">
        <f>+E20+E21+E22+E23+E24</f>
        <v>0</v>
      </c>
    </row>
    <row r="20" spans="1:5" s="34" customFormat="1" ht="30">
      <c r="A20" s="224" t="s">
        <v>76</v>
      </c>
      <c r="B20" s="216" t="s">
        <v>398</v>
      </c>
      <c r="C20" s="217"/>
      <c r="D20" s="217"/>
      <c r="E20" s="217"/>
    </row>
    <row r="21" spans="1:5" s="34" customFormat="1" ht="30">
      <c r="A21" s="225" t="s">
        <v>77</v>
      </c>
      <c r="B21" s="218" t="s">
        <v>220</v>
      </c>
      <c r="C21" s="219"/>
      <c r="D21" s="219"/>
      <c r="E21" s="219"/>
    </row>
    <row r="22" spans="1:5" s="34" customFormat="1" ht="30">
      <c r="A22" s="225" t="s">
        <v>78</v>
      </c>
      <c r="B22" s="218" t="s">
        <v>381</v>
      </c>
      <c r="C22" s="219"/>
      <c r="D22" s="219"/>
      <c r="E22" s="219"/>
    </row>
    <row r="23" spans="1:5" s="34" customFormat="1" ht="30">
      <c r="A23" s="225" t="s">
        <v>79</v>
      </c>
      <c r="B23" s="218" t="s">
        <v>382</v>
      </c>
      <c r="C23" s="219"/>
      <c r="D23" s="219"/>
      <c r="E23" s="219"/>
    </row>
    <row r="24" spans="1:5" s="34" customFormat="1" ht="18.75">
      <c r="A24" s="225" t="s">
        <v>148</v>
      </c>
      <c r="B24" s="218" t="s">
        <v>221</v>
      </c>
      <c r="C24" s="219"/>
      <c r="D24" s="219"/>
      <c r="E24" s="219"/>
    </row>
    <row r="25" spans="1:5" s="34" customFormat="1" ht="18" customHeight="1" thickBot="1">
      <c r="A25" s="226" t="s">
        <v>149</v>
      </c>
      <c r="B25" s="227" t="s">
        <v>222</v>
      </c>
      <c r="C25" s="228"/>
      <c r="D25" s="228"/>
      <c r="E25" s="228"/>
    </row>
    <row r="26" spans="1:5" s="34" customFormat="1" ht="18" customHeight="1" thickBot="1">
      <c r="A26" s="222" t="s">
        <v>150</v>
      </c>
      <c r="B26" s="229" t="s">
        <v>223</v>
      </c>
      <c r="C26" s="215">
        <f>+C27+C30+C31+C32</f>
        <v>0</v>
      </c>
      <c r="D26" s="215">
        <f>+D27+D30+D31+D32</f>
        <v>0</v>
      </c>
      <c r="E26" s="215">
        <f>+E27+E30+E31+E32</f>
        <v>0</v>
      </c>
    </row>
    <row r="27" spans="1:5" s="34" customFormat="1" ht="18" customHeight="1">
      <c r="A27" s="224" t="s">
        <v>224</v>
      </c>
      <c r="B27" s="216" t="s">
        <v>230</v>
      </c>
      <c r="C27" s="230"/>
      <c r="D27" s="230"/>
      <c r="E27" s="230"/>
    </row>
    <row r="28" spans="1:5" s="34" customFormat="1" ht="18" customHeight="1">
      <c r="A28" s="225" t="s">
        <v>225</v>
      </c>
      <c r="B28" s="275" t="s">
        <v>410</v>
      </c>
      <c r="C28" s="276"/>
      <c r="D28" s="219"/>
      <c r="E28" s="219"/>
    </row>
    <row r="29" spans="1:5" s="34" customFormat="1" ht="18" customHeight="1">
      <c r="A29" s="225" t="s">
        <v>226</v>
      </c>
      <c r="B29" s="275" t="s">
        <v>411</v>
      </c>
      <c r="C29" s="276"/>
      <c r="D29" s="219"/>
      <c r="E29" s="219"/>
    </row>
    <row r="30" spans="1:5" s="34" customFormat="1" ht="18" customHeight="1">
      <c r="A30" s="225" t="s">
        <v>227</v>
      </c>
      <c r="B30" s="218" t="s">
        <v>412</v>
      </c>
      <c r="C30" s="219"/>
      <c r="D30" s="219"/>
      <c r="E30" s="219"/>
    </row>
    <row r="31" spans="1:5" s="34" customFormat="1" ht="18.75">
      <c r="A31" s="225" t="s">
        <v>228</v>
      </c>
      <c r="B31" s="218" t="s">
        <v>231</v>
      </c>
      <c r="C31" s="219"/>
      <c r="D31" s="219"/>
      <c r="E31" s="219"/>
    </row>
    <row r="32" spans="1:5" s="34" customFormat="1" ht="18" customHeight="1" thickBot="1">
      <c r="A32" s="226" t="s">
        <v>229</v>
      </c>
      <c r="B32" s="227" t="s">
        <v>232</v>
      </c>
      <c r="C32" s="228"/>
      <c r="D32" s="228"/>
      <c r="E32" s="228"/>
    </row>
    <row r="33" spans="1:5" s="34" customFormat="1" ht="18" customHeight="1" thickBot="1">
      <c r="A33" s="222" t="s">
        <v>17</v>
      </c>
      <c r="B33" s="229" t="s">
        <v>233</v>
      </c>
      <c r="C33" s="215">
        <f>SUM(C34:C43)</f>
        <v>0</v>
      </c>
      <c r="D33" s="215">
        <f>SUM(D34:D43)</f>
        <v>0</v>
      </c>
      <c r="E33" s="215"/>
    </row>
    <row r="34" spans="1:5" s="34" customFormat="1" ht="18" customHeight="1">
      <c r="A34" s="224" t="s">
        <v>80</v>
      </c>
      <c r="B34" s="216" t="s">
        <v>236</v>
      </c>
      <c r="C34" s="217"/>
      <c r="D34" s="217"/>
      <c r="E34" s="217"/>
    </row>
    <row r="35" spans="1:5" s="34" customFormat="1" ht="18" customHeight="1">
      <c r="A35" s="225" t="s">
        <v>81</v>
      </c>
      <c r="B35" s="218" t="s">
        <v>413</v>
      </c>
      <c r="C35" s="219"/>
      <c r="D35" s="219"/>
      <c r="E35" s="219"/>
    </row>
    <row r="36" spans="1:5" s="34" customFormat="1" ht="18" customHeight="1">
      <c r="A36" s="225" t="s">
        <v>82</v>
      </c>
      <c r="B36" s="218" t="s">
        <v>414</v>
      </c>
      <c r="C36" s="219"/>
      <c r="D36" s="219"/>
      <c r="E36" s="219"/>
    </row>
    <row r="37" spans="1:5" s="34" customFormat="1" ht="18" customHeight="1">
      <c r="A37" s="225" t="s">
        <v>152</v>
      </c>
      <c r="B37" s="218" t="s">
        <v>415</v>
      </c>
      <c r="C37" s="219"/>
      <c r="D37" s="219"/>
      <c r="E37" s="219"/>
    </row>
    <row r="38" spans="1:5" s="34" customFormat="1" ht="18" customHeight="1">
      <c r="A38" s="225" t="s">
        <v>153</v>
      </c>
      <c r="B38" s="218" t="s">
        <v>416</v>
      </c>
      <c r="C38" s="219"/>
      <c r="D38" s="219"/>
      <c r="E38" s="219"/>
    </row>
    <row r="39" spans="1:5" s="34" customFormat="1" ht="18" customHeight="1">
      <c r="A39" s="225" t="s">
        <v>154</v>
      </c>
      <c r="B39" s="218" t="s">
        <v>417</v>
      </c>
      <c r="C39" s="219"/>
      <c r="D39" s="219"/>
      <c r="E39" s="219"/>
    </row>
    <row r="40" spans="1:5" s="34" customFormat="1" ht="18" customHeight="1">
      <c r="A40" s="225" t="s">
        <v>155</v>
      </c>
      <c r="B40" s="218" t="s">
        <v>237</v>
      </c>
      <c r="C40" s="219"/>
      <c r="D40" s="219"/>
      <c r="E40" s="219"/>
    </row>
    <row r="41" spans="1:5" s="34" customFormat="1" ht="18" customHeight="1">
      <c r="A41" s="225" t="s">
        <v>156</v>
      </c>
      <c r="B41" s="218" t="s">
        <v>238</v>
      </c>
      <c r="C41" s="219"/>
      <c r="D41" s="219"/>
      <c r="E41" s="219"/>
    </row>
    <row r="42" spans="1:5" s="34" customFormat="1" ht="18" customHeight="1">
      <c r="A42" s="225" t="s">
        <v>234</v>
      </c>
      <c r="B42" s="218" t="s">
        <v>239</v>
      </c>
      <c r="C42" s="219"/>
      <c r="D42" s="219"/>
      <c r="E42" s="219"/>
    </row>
    <row r="43" spans="1:5" s="34" customFormat="1" ht="18" customHeight="1" thickBot="1">
      <c r="A43" s="226" t="s">
        <v>235</v>
      </c>
      <c r="B43" s="227" t="s">
        <v>418</v>
      </c>
      <c r="C43" s="228"/>
      <c r="D43" s="228">
        <v>0</v>
      </c>
      <c r="E43" s="228"/>
    </row>
    <row r="44" spans="1:5" s="34" customFormat="1" ht="18" customHeight="1" thickBot="1">
      <c r="A44" s="222" t="s">
        <v>18</v>
      </c>
      <c r="B44" s="229" t="s">
        <v>240</v>
      </c>
      <c r="C44" s="215">
        <f>SUM(C45:C49)</f>
        <v>0</v>
      </c>
      <c r="D44" s="215">
        <f>SUM(D45:D49)</f>
        <v>0</v>
      </c>
      <c r="E44" s="215">
        <f>SUM(E45:E49)</f>
        <v>0</v>
      </c>
    </row>
    <row r="45" spans="1:5" s="34" customFormat="1" ht="18" customHeight="1">
      <c r="A45" s="224" t="s">
        <v>83</v>
      </c>
      <c r="B45" s="216" t="s">
        <v>244</v>
      </c>
      <c r="C45" s="217"/>
      <c r="D45" s="217"/>
      <c r="E45" s="217"/>
    </row>
    <row r="46" spans="1:5" s="34" customFormat="1" ht="18" customHeight="1">
      <c r="A46" s="225" t="s">
        <v>84</v>
      </c>
      <c r="B46" s="218" t="s">
        <v>245</v>
      </c>
      <c r="C46" s="219"/>
      <c r="D46" s="219"/>
      <c r="E46" s="219"/>
    </row>
    <row r="47" spans="1:5" s="34" customFormat="1" ht="18" customHeight="1">
      <c r="A47" s="225" t="s">
        <v>241</v>
      </c>
      <c r="B47" s="218" t="s">
        <v>246</v>
      </c>
      <c r="C47" s="219"/>
      <c r="D47" s="219"/>
      <c r="E47" s="219"/>
    </row>
    <row r="48" spans="1:5" s="34" customFormat="1" ht="18" customHeight="1">
      <c r="A48" s="225" t="s">
        <v>242</v>
      </c>
      <c r="B48" s="218" t="s">
        <v>247</v>
      </c>
      <c r="C48" s="219"/>
      <c r="D48" s="219"/>
      <c r="E48" s="219"/>
    </row>
    <row r="49" spans="1:5" s="34" customFormat="1" ht="18" customHeight="1" thickBot="1">
      <c r="A49" s="226" t="s">
        <v>243</v>
      </c>
      <c r="B49" s="227" t="s">
        <v>248</v>
      </c>
      <c r="C49" s="228"/>
      <c r="D49" s="228"/>
      <c r="E49" s="228"/>
    </row>
    <row r="50" spans="1:5" s="34" customFormat="1" ht="30.75" thickBot="1">
      <c r="A50" s="222" t="s">
        <v>157</v>
      </c>
      <c r="B50" s="229" t="s">
        <v>407</v>
      </c>
      <c r="C50" s="215">
        <f>SUM(C51:C53)</f>
        <v>0</v>
      </c>
      <c r="D50" s="215">
        <f>SUM(D51:D53)</f>
        <v>0</v>
      </c>
      <c r="E50" s="215">
        <f>SUM(E51:E53)</f>
        <v>0</v>
      </c>
    </row>
    <row r="51" spans="1:5" s="34" customFormat="1" ht="30">
      <c r="A51" s="224" t="s">
        <v>85</v>
      </c>
      <c r="B51" s="216" t="s">
        <v>387</v>
      </c>
      <c r="C51" s="217"/>
      <c r="D51" s="217"/>
      <c r="E51" s="217"/>
    </row>
    <row r="52" spans="1:5" s="34" customFormat="1" ht="30">
      <c r="A52" s="225" t="s">
        <v>86</v>
      </c>
      <c r="B52" s="218" t="s">
        <v>388</v>
      </c>
      <c r="C52" s="219"/>
      <c r="D52" s="219"/>
      <c r="E52" s="219"/>
    </row>
    <row r="53" spans="1:5" s="34" customFormat="1" ht="18.75">
      <c r="A53" s="225" t="s">
        <v>251</v>
      </c>
      <c r="B53" s="218" t="s">
        <v>249</v>
      </c>
      <c r="C53" s="219"/>
      <c r="D53" s="219"/>
      <c r="E53" s="219"/>
    </row>
    <row r="54" spans="1:5" s="34" customFormat="1" ht="19.5" thickBot="1">
      <c r="A54" s="226" t="s">
        <v>252</v>
      </c>
      <c r="B54" s="227" t="s">
        <v>250</v>
      </c>
      <c r="C54" s="228"/>
      <c r="D54" s="228"/>
      <c r="E54" s="228"/>
    </row>
    <row r="55" spans="1:5" s="34" customFormat="1" ht="18" customHeight="1" thickBot="1">
      <c r="A55" s="222" t="s">
        <v>20</v>
      </c>
      <c r="B55" s="223" t="s">
        <v>253</v>
      </c>
      <c r="C55" s="215">
        <f>SUM(C56:C58)</f>
        <v>0</v>
      </c>
      <c r="D55" s="215">
        <f>SUM(D56:D58)</f>
        <v>0</v>
      </c>
      <c r="E55" s="215">
        <f>SUM(E56:E58)</f>
        <v>0</v>
      </c>
    </row>
    <row r="56" spans="1:5" s="34" customFormat="1" ht="30">
      <c r="A56" s="224" t="s">
        <v>158</v>
      </c>
      <c r="B56" s="216" t="s">
        <v>389</v>
      </c>
      <c r="C56" s="219"/>
      <c r="D56" s="219"/>
      <c r="E56" s="219"/>
    </row>
    <row r="57" spans="1:5" s="34" customFormat="1" ht="30">
      <c r="A57" s="225" t="s">
        <v>159</v>
      </c>
      <c r="B57" s="218" t="s">
        <v>390</v>
      </c>
      <c r="C57" s="219"/>
      <c r="D57" s="219"/>
      <c r="E57" s="219"/>
    </row>
    <row r="58" spans="1:5" s="34" customFormat="1" ht="18.75">
      <c r="A58" s="225" t="s">
        <v>189</v>
      </c>
      <c r="B58" s="218" t="s">
        <v>255</v>
      </c>
      <c r="C58" s="219"/>
      <c r="D58" s="219"/>
      <c r="E58" s="219"/>
    </row>
    <row r="59" spans="1:5" s="34" customFormat="1" ht="19.5" thickBot="1">
      <c r="A59" s="226" t="s">
        <v>254</v>
      </c>
      <c r="B59" s="227" t="s">
        <v>256</v>
      </c>
      <c r="C59" s="219"/>
      <c r="D59" s="219"/>
      <c r="E59" s="219"/>
    </row>
    <row r="60" spans="1:5" s="34" customFormat="1" ht="30.75" thickBot="1">
      <c r="A60" s="222" t="s">
        <v>21</v>
      </c>
      <c r="B60" s="229" t="s">
        <v>257</v>
      </c>
      <c r="C60" s="215">
        <f>+C5+C12+C19+C26+C33+C44+C50+C55</f>
        <v>0</v>
      </c>
      <c r="D60" s="215">
        <f>+D5+D12+D19+D26+D33+D44+D50+D55</f>
        <v>0</v>
      </c>
      <c r="E60" s="215">
        <f>+E5+E12+E19+E26+E33+E44+E50+E55</f>
        <v>0</v>
      </c>
    </row>
    <row r="61" spans="1:5" s="34" customFormat="1" ht="18" customHeight="1" thickBot="1">
      <c r="A61" s="231" t="s">
        <v>370</v>
      </c>
      <c r="B61" s="223" t="s">
        <v>258</v>
      </c>
      <c r="C61" s="215">
        <f>SUM(C62:C64)</f>
        <v>0</v>
      </c>
      <c r="D61" s="215">
        <f>SUM(D62:D64)</f>
        <v>0</v>
      </c>
      <c r="E61" s="215">
        <f>SUM(E62:E64)</f>
        <v>0</v>
      </c>
    </row>
    <row r="62" spans="1:5" s="34" customFormat="1" ht="18" customHeight="1">
      <c r="A62" s="224" t="s">
        <v>290</v>
      </c>
      <c r="B62" s="216" t="s">
        <v>259</v>
      </c>
      <c r="C62" s="219"/>
      <c r="D62" s="219"/>
      <c r="E62" s="219"/>
    </row>
    <row r="63" spans="1:5" s="34" customFormat="1" ht="30">
      <c r="A63" s="225" t="s">
        <v>299</v>
      </c>
      <c r="B63" s="218" t="s">
        <v>260</v>
      </c>
      <c r="C63" s="219"/>
      <c r="D63" s="219"/>
      <c r="E63" s="219"/>
    </row>
    <row r="64" spans="1:5" s="34" customFormat="1" ht="19.5" thickBot="1">
      <c r="A64" s="226" t="s">
        <v>300</v>
      </c>
      <c r="B64" s="232" t="s">
        <v>261</v>
      </c>
      <c r="C64" s="219"/>
      <c r="D64" s="219"/>
      <c r="E64" s="219"/>
    </row>
    <row r="65" spans="1:5" s="34" customFormat="1" ht="18" customHeight="1" thickBot="1">
      <c r="A65" s="231" t="s">
        <v>262</v>
      </c>
      <c r="B65" s="223" t="s">
        <v>263</v>
      </c>
      <c r="C65" s="215">
        <f>SUM(C66:C69)</f>
        <v>0</v>
      </c>
      <c r="D65" s="215">
        <f>SUM(D66:D69)</f>
        <v>0</v>
      </c>
      <c r="E65" s="215">
        <f>SUM(E66:E69)</f>
        <v>0</v>
      </c>
    </row>
    <row r="66" spans="1:5" s="34" customFormat="1" ht="30">
      <c r="A66" s="224" t="s">
        <v>131</v>
      </c>
      <c r="B66" s="216" t="s">
        <v>264</v>
      </c>
      <c r="C66" s="219"/>
      <c r="D66" s="219"/>
      <c r="E66" s="219"/>
    </row>
    <row r="67" spans="1:5" s="34" customFormat="1" ht="18.75">
      <c r="A67" s="225" t="s">
        <v>132</v>
      </c>
      <c r="B67" s="218" t="s">
        <v>265</v>
      </c>
      <c r="C67" s="219"/>
      <c r="D67" s="219"/>
      <c r="E67" s="219"/>
    </row>
    <row r="68" spans="1:5" s="34" customFormat="1" ht="30">
      <c r="A68" s="225" t="s">
        <v>291</v>
      </c>
      <c r="B68" s="218" t="s">
        <v>266</v>
      </c>
      <c r="C68" s="219"/>
      <c r="D68" s="219"/>
      <c r="E68" s="219"/>
    </row>
    <row r="69" spans="1:5" s="34" customFormat="1" ht="19.5" thickBot="1">
      <c r="A69" s="226" t="s">
        <v>292</v>
      </c>
      <c r="B69" s="227" t="s">
        <v>267</v>
      </c>
      <c r="C69" s="219"/>
      <c r="D69" s="219"/>
      <c r="E69" s="219"/>
    </row>
    <row r="70" spans="1:5" s="34" customFormat="1" ht="18" customHeight="1" thickBot="1">
      <c r="A70" s="231" t="s">
        <v>268</v>
      </c>
      <c r="B70" s="223" t="s">
        <v>269</v>
      </c>
      <c r="C70" s="215">
        <f>SUM(C71:C72)</f>
        <v>0</v>
      </c>
      <c r="D70" s="215">
        <f>SUM(D71:D72)</f>
        <v>0</v>
      </c>
      <c r="E70" s="215">
        <f>SUM(E71:E72)</f>
        <v>0</v>
      </c>
    </row>
    <row r="71" spans="1:5" s="34" customFormat="1" ht="18" customHeight="1">
      <c r="A71" s="224" t="s">
        <v>293</v>
      </c>
      <c r="B71" s="216" t="s">
        <v>270</v>
      </c>
      <c r="C71" s="219"/>
      <c r="D71" s="219"/>
      <c r="E71" s="219"/>
    </row>
    <row r="72" spans="1:5" s="34" customFormat="1" ht="18" customHeight="1" thickBot="1">
      <c r="A72" s="226" t="s">
        <v>294</v>
      </c>
      <c r="B72" s="227" t="s">
        <v>271</v>
      </c>
      <c r="C72" s="219"/>
      <c r="D72" s="219"/>
      <c r="E72" s="219"/>
    </row>
    <row r="73" spans="1:5" s="34" customFormat="1" ht="18" customHeight="1" thickBot="1">
      <c r="A73" s="231" t="s">
        <v>272</v>
      </c>
      <c r="B73" s="223" t="s">
        <v>273</v>
      </c>
      <c r="C73" s="215">
        <f>SUM(C74:C76)</f>
        <v>0</v>
      </c>
      <c r="D73" s="215">
        <f>SUM(D74:D76)</f>
        <v>0</v>
      </c>
      <c r="E73" s="215">
        <f>SUM(E74:E76)</f>
        <v>0</v>
      </c>
    </row>
    <row r="74" spans="1:5" s="34" customFormat="1" ht="18" customHeight="1">
      <c r="A74" s="224" t="s">
        <v>295</v>
      </c>
      <c r="B74" s="216" t="s">
        <v>274</v>
      </c>
      <c r="C74" s="219"/>
      <c r="D74" s="219"/>
      <c r="E74" s="219"/>
    </row>
    <row r="75" spans="1:5" s="34" customFormat="1" ht="18" customHeight="1">
      <c r="A75" s="225" t="s">
        <v>296</v>
      </c>
      <c r="B75" s="218" t="s">
        <v>275</v>
      </c>
      <c r="C75" s="219"/>
      <c r="D75" s="219"/>
      <c r="E75" s="219"/>
    </row>
    <row r="76" spans="1:5" s="34" customFormat="1" ht="18" customHeight="1" thickBot="1">
      <c r="A76" s="226" t="s">
        <v>297</v>
      </c>
      <c r="B76" s="227" t="s">
        <v>276</v>
      </c>
      <c r="C76" s="219"/>
      <c r="D76" s="219"/>
      <c r="E76" s="219"/>
    </row>
    <row r="77" spans="1:5" s="34" customFormat="1" ht="18" customHeight="1" thickBot="1">
      <c r="A77" s="231" t="s">
        <v>277</v>
      </c>
      <c r="B77" s="223" t="s">
        <v>298</v>
      </c>
      <c r="C77" s="215">
        <f>SUM(C78:C81)</f>
        <v>0</v>
      </c>
      <c r="D77" s="215">
        <f>SUM(D78:D81)</f>
        <v>0</v>
      </c>
      <c r="E77" s="215">
        <f>SUM(E78:E81)</f>
        <v>0</v>
      </c>
    </row>
    <row r="78" spans="1:5" s="34" customFormat="1" ht="18" customHeight="1">
      <c r="A78" s="233" t="s">
        <v>278</v>
      </c>
      <c r="B78" s="216" t="s">
        <v>279</v>
      </c>
      <c r="C78" s="219"/>
      <c r="D78" s="219"/>
      <c r="E78" s="219"/>
    </row>
    <row r="79" spans="1:5" s="34" customFormat="1" ht="30">
      <c r="A79" s="234" t="s">
        <v>280</v>
      </c>
      <c r="B79" s="218" t="s">
        <v>281</v>
      </c>
      <c r="C79" s="219"/>
      <c r="D79" s="219"/>
      <c r="E79" s="219"/>
    </row>
    <row r="80" spans="1:5" s="34" customFormat="1" ht="20.25" customHeight="1">
      <c r="A80" s="234" t="s">
        <v>282</v>
      </c>
      <c r="B80" s="218" t="s">
        <v>283</v>
      </c>
      <c r="C80" s="219"/>
      <c r="D80" s="219"/>
      <c r="E80" s="219"/>
    </row>
    <row r="81" spans="1:5" s="34" customFormat="1" ht="18" customHeight="1" thickBot="1">
      <c r="A81" s="235" t="s">
        <v>284</v>
      </c>
      <c r="B81" s="227" t="s">
        <v>285</v>
      </c>
      <c r="C81" s="219"/>
      <c r="D81" s="219"/>
      <c r="E81" s="219"/>
    </row>
    <row r="82" spans="1:5" s="34" customFormat="1" ht="18" customHeight="1" thickBot="1">
      <c r="A82" s="231" t="s">
        <v>286</v>
      </c>
      <c r="B82" s="223" t="s">
        <v>287</v>
      </c>
      <c r="C82" s="236"/>
      <c r="D82" s="236"/>
      <c r="E82" s="236"/>
    </row>
    <row r="83" spans="1:5" s="34" customFormat="1" ht="31.5" thickBot="1">
      <c r="A83" s="231" t="s">
        <v>288</v>
      </c>
      <c r="B83" s="237" t="s">
        <v>289</v>
      </c>
      <c r="C83" s="215">
        <f>+C61+C65+C70+C73+C77+C82</f>
        <v>0</v>
      </c>
      <c r="D83" s="215">
        <f>+D61+D65+D70+D73+D77+D82</f>
        <v>0</v>
      </c>
      <c r="E83" s="215">
        <f>+E61+E65+E70+E73+E77+E82</f>
        <v>0</v>
      </c>
    </row>
    <row r="84" spans="1:5" s="34" customFormat="1" ht="18" customHeight="1" thickBot="1">
      <c r="A84" s="238" t="s">
        <v>301</v>
      </c>
      <c r="B84" s="239" t="s">
        <v>375</v>
      </c>
      <c r="C84" s="215">
        <f>+C60+C83</f>
        <v>0</v>
      </c>
      <c r="D84" s="215">
        <f>+D60+D83</f>
        <v>0</v>
      </c>
      <c r="E84" s="215">
        <f>+E60+E83</f>
        <v>0</v>
      </c>
    </row>
    <row r="85" spans="1:5" s="34" customFormat="1" ht="19.5" thickBot="1">
      <c r="A85" s="240"/>
      <c r="B85" s="241"/>
      <c r="C85" s="242"/>
      <c r="D85" s="242"/>
      <c r="E85" s="243"/>
    </row>
    <row r="86" spans="1:5" s="26" customFormat="1" ht="18" customHeight="1" thickBot="1">
      <c r="A86" s="245" t="s">
        <v>46</v>
      </c>
      <c r="B86" s="246"/>
      <c r="C86" s="246"/>
      <c r="D86" s="246"/>
      <c r="E86" s="247"/>
    </row>
    <row r="87" spans="1:5" s="35" customFormat="1" ht="18" customHeight="1" thickBot="1">
      <c r="A87" s="248" t="s">
        <v>13</v>
      </c>
      <c r="B87" s="249" t="s">
        <v>408</v>
      </c>
      <c r="C87" s="250">
        <f>SUM(C88:C92)</f>
        <v>0</v>
      </c>
      <c r="D87" s="250">
        <f>SUM(D88:D92)</f>
        <v>0</v>
      </c>
      <c r="E87" s="250">
        <f>SUM(E88:E92)</f>
        <v>0</v>
      </c>
    </row>
    <row r="88" spans="1:5" s="26" customFormat="1" ht="18" customHeight="1">
      <c r="A88" s="251" t="s">
        <v>87</v>
      </c>
      <c r="B88" s="252" t="s">
        <v>41</v>
      </c>
      <c r="C88" s="253"/>
      <c r="D88" s="253"/>
      <c r="E88" s="253"/>
    </row>
    <row r="89" spans="1:5" s="34" customFormat="1" ht="18" customHeight="1">
      <c r="A89" s="225" t="s">
        <v>88</v>
      </c>
      <c r="B89" s="254" t="s">
        <v>160</v>
      </c>
      <c r="C89" s="219"/>
      <c r="D89" s="219"/>
      <c r="E89" s="219"/>
    </row>
    <row r="90" spans="1:5" s="26" customFormat="1" ht="18" customHeight="1">
      <c r="A90" s="225" t="s">
        <v>89</v>
      </c>
      <c r="B90" s="254" t="s">
        <v>123</v>
      </c>
      <c r="C90" s="228"/>
      <c r="D90" s="228"/>
      <c r="E90" s="228"/>
    </row>
    <row r="91" spans="1:5" s="26" customFormat="1" ht="18" customHeight="1">
      <c r="A91" s="225" t="s">
        <v>90</v>
      </c>
      <c r="B91" s="255" t="s">
        <v>161</v>
      </c>
      <c r="C91" s="228"/>
      <c r="D91" s="228"/>
      <c r="E91" s="228"/>
    </row>
    <row r="92" spans="1:5" s="26" customFormat="1" ht="18" customHeight="1">
      <c r="A92" s="225" t="s">
        <v>101</v>
      </c>
      <c r="B92" s="256" t="s">
        <v>162</v>
      </c>
      <c r="C92" s="228">
        <f>SUM(C93:C102)</f>
        <v>0</v>
      </c>
      <c r="D92" s="228"/>
      <c r="E92" s="228"/>
    </row>
    <row r="93" spans="1:5" s="26" customFormat="1" ht="18" customHeight="1">
      <c r="A93" s="225" t="s">
        <v>91</v>
      </c>
      <c r="B93" s="277" t="s">
        <v>304</v>
      </c>
      <c r="C93" s="278"/>
      <c r="D93" s="278"/>
      <c r="E93" s="278"/>
    </row>
    <row r="94" spans="1:5" s="26" customFormat="1" ht="18" customHeight="1">
      <c r="A94" s="225" t="s">
        <v>92</v>
      </c>
      <c r="B94" s="279" t="s">
        <v>305</v>
      </c>
      <c r="C94" s="278"/>
      <c r="D94" s="278"/>
      <c r="E94" s="278"/>
    </row>
    <row r="95" spans="1:5" s="26" customFormat="1" ht="18" customHeight="1">
      <c r="A95" s="225" t="s">
        <v>102</v>
      </c>
      <c r="B95" s="277" t="s">
        <v>306</v>
      </c>
      <c r="C95" s="278"/>
      <c r="D95" s="278"/>
      <c r="E95" s="278"/>
    </row>
    <row r="96" spans="1:5" s="26" customFormat="1" ht="18" customHeight="1">
      <c r="A96" s="225" t="s">
        <v>103</v>
      </c>
      <c r="B96" s="277" t="s">
        <v>307</v>
      </c>
      <c r="C96" s="278"/>
      <c r="D96" s="278"/>
      <c r="E96" s="278"/>
    </row>
    <row r="97" spans="1:5" s="26" customFormat="1" ht="18" customHeight="1">
      <c r="A97" s="225" t="s">
        <v>104</v>
      </c>
      <c r="B97" s="279" t="s">
        <v>308</v>
      </c>
      <c r="C97" s="278">
        <v>0</v>
      </c>
      <c r="D97" s="278"/>
      <c r="E97" s="278"/>
    </row>
    <row r="98" spans="1:5" s="26" customFormat="1" ht="18" customHeight="1">
      <c r="A98" s="225" t="s">
        <v>105</v>
      </c>
      <c r="B98" s="279" t="s">
        <v>309</v>
      </c>
      <c r="C98" s="278"/>
      <c r="D98" s="278"/>
      <c r="E98" s="278"/>
    </row>
    <row r="99" spans="1:5" s="26" customFormat="1" ht="18" customHeight="1">
      <c r="A99" s="225" t="s">
        <v>107</v>
      </c>
      <c r="B99" s="277" t="s">
        <v>310</v>
      </c>
      <c r="C99" s="278"/>
      <c r="D99" s="278"/>
      <c r="E99" s="278"/>
    </row>
    <row r="100" spans="1:5" s="26" customFormat="1" ht="18" customHeight="1">
      <c r="A100" s="257" t="s">
        <v>163</v>
      </c>
      <c r="B100" s="280" t="s">
        <v>311</v>
      </c>
      <c r="C100" s="278"/>
      <c r="D100" s="278"/>
      <c r="E100" s="278"/>
    </row>
    <row r="101" spans="1:5" s="26" customFormat="1" ht="18" customHeight="1">
      <c r="A101" s="225" t="s">
        <v>302</v>
      </c>
      <c r="B101" s="280" t="s">
        <v>312</v>
      </c>
      <c r="C101" s="278"/>
      <c r="D101" s="278"/>
      <c r="E101" s="278"/>
    </row>
    <row r="102" spans="1:5" s="26" customFormat="1" ht="18" customHeight="1" thickBot="1">
      <c r="A102" s="259" t="s">
        <v>303</v>
      </c>
      <c r="B102" s="281" t="s">
        <v>313</v>
      </c>
      <c r="C102" s="282"/>
      <c r="D102" s="282"/>
      <c r="E102" s="282"/>
    </row>
    <row r="103" spans="1:5" s="26" customFormat="1" ht="18" customHeight="1" thickBot="1">
      <c r="A103" s="222" t="s">
        <v>14</v>
      </c>
      <c r="B103" s="260" t="s">
        <v>409</v>
      </c>
      <c r="C103" s="215">
        <f>+C104+C106+C108</f>
        <v>0</v>
      </c>
      <c r="D103" s="215">
        <f>+D104+D106+D108</f>
        <v>0</v>
      </c>
      <c r="E103" s="215">
        <f>+E104+E106+E108</f>
        <v>0</v>
      </c>
    </row>
    <row r="104" spans="1:5" s="26" customFormat="1" ht="18" customHeight="1">
      <c r="A104" s="224" t="s">
        <v>93</v>
      </c>
      <c r="B104" s="254" t="s">
        <v>188</v>
      </c>
      <c r="C104" s="217"/>
      <c r="D104" s="217"/>
      <c r="E104" s="217"/>
    </row>
    <row r="105" spans="1:5" s="26" customFormat="1" ht="18" customHeight="1">
      <c r="A105" s="224" t="s">
        <v>94</v>
      </c>
      <c r="B105" s="280" t="s">
        <v>317</v>
      </c>
      <c r="C105" s="283"/>
      <c r="D105" s="283"/>
      <c r="E105" s="283"/>
    </row>
    <row r="106" spans="1:5" s="26" customFormat="1" ht="18" customHeight="1">
      <c r="A106" s="224" t="s">
        <v>95</v>
      </c>
      <c r="B106" s="258" t="s">
        <v>164</v>
      </c>
      <c r="C106" s="219"/>
      <c r="D106" s="219"/>
      <c r="E106" s="219"/>
    </row>
    <row r="107" spans="1:5" s="26" customFormat="1" ht="18" customHeight="1">
      <c r="A107" s="224" t="s">
        <v>96</v>
      </c>
      <c r="B107" s="258" t="s">
        <v>318</v>
      </c>
      <c r="C107" s="261"/>
      <c r="D107" s="261"/>
      <c r="E107" s="261"/>
    </row>
    <row r="108" spans="1:5" s="26" customFormat="1" ht="18" customHeight="1">
      <c r="A108" s="224" t="s">
        <v>97</v>
      </c>
      <c r="B108" s="262" t="s">
        <v>190</v>
      </c>
      <c r="C108" s="261"/>
      <c r="D108" s="261"/>
      <c r="E108" s="261"/>
    </row>
    <row r="109" spans="1:5" s="26" customFormat="1" ht="28.5">
      <c r="A109" s="224" t="s">
        <v>106</v>
      </c>
      <c r="B109" s="263" t="s">
        <v>383</v>
      </c>
      <c r="C109" s="261"/>
      <c r="D109" s="261"/>
      <c r="E109" s="261"/>
    </row>
    <row r="110" spans="1:5" s="26" customFormat="1" ht="25.5">
      <c r="A110" s="224" t="s">
        <v>108</v>
      </c>
      <c r="B110" s="284" t="s">
        <v>323</v>
      </c>
      <c r="C110" s="285"/>
      <c r="D110" s="285"/>
      <c r="E110" s="285"/>
    </row>
    <row r="111" spans="1:5" s="26" customFormat="1" ht="25.5">
      <c r="A111" s="224" t="s">
        <v>165</v>
      </c>
      <c r="B111" s="277" t="s">
        <v>307</v>
      </c>
      <c r="C111" s="285"/>
      <c r="D111" s="285"/>
      <c r="E111" s="285"/>
    </row>
    <row r="112" spans="1:5" s="26" customFormat="1" ht="18.75">
      <c r="A112" s="224" t="s">
        <v>166</v>
      </c>
      <c r="B112" s="277" t="s">
        <v>322</v>
      </c>
      <c r="C112" s="285"/>
      <c r="D112" s="285"/>
      <c r="E112" s="285"/>
    </row>
    <row r="113" spans="1:5" s="26" customFormat="1" ht="18.75">
      <c r="A113" s="224" t="s">
        <v>167</v>
      </c>
      <c r="B113" s="277" t="s">
        <v>321</v>
      </c>
      <c r="C113" s="285"/>
      <c r="D113" s="285"/>
      <c r="E113" s="285"/>
    </row>
    <row r="114" spans="1:5" s="26" customFormat="1" ht="25.5">
      <c r="A114" s="224" t="s">
        <v>314</v>
      </c>
      <c r="B114" s="277" t="s">
        <v>310</v>
      </c>
      <c r="C114" s="285"/>
      <c r="D114" s="285"/>
      <c r="E114" s="285"/>
    </row>
    <row r="115" spans="1:5" s="26" customFormat="1" ht="18.75">
      <c r="A115" s="224" t="s">
        <v>315</v>
      </c>
      <c r="B115" s="277" t="s">
        <v>320</v>
      </c>
      <c r="C115" s="285"/>
      <c r="D115" s="285"/>
      <c r="E115" s="285"/>
    </row>
    <row r="116" spans="1:5" s="26" customFormat="1" ht="26.25" thickBot="1">
      <c r="A116" s="257" t="s">
        <v>316</v>
      </c>
      <c r="B116" s="277" t="s">
        <v>319</v>
      </c>
      <c r="C116" s="286"/>
      <c r="D116" s="286"/>
      <c r="E116" s="286"/>
    </row>
    <row r="117" spans="1:5" s="26" customFormat="1" ht="18" customHeight="1" thickBot="1">
      <c r="A117" s="222" t="s">
        <v>15</v>
      </c>
      <c r="B117" s="229" t="s">
        <v>324</v>
      </c>
      <c r="C117" s="215">
        <f>+C118+C119</f>
        <v>0</v>
      </c>
      <c r="D117" s="215">
        <f>+D118+D119</f>
        <v>0</v>
      </c>
      <c r="E117" s="215">
        <f>+E118+E119</f>
        <v>0</v>
      </c>
    </row>
    <row r="118" spans="1:5" s="26" customFormat="1" ht="18" customHeight="1">
      <c r="A118" s="224" t="s">
        <v>76</v>
      </c>
      <c r="B118" s="264" t="s">
        <v>47</v>
      </c>
      <c r="C118" s="217"/>
      <c r="D118" s="217"/>
      <c r="E118" s="217"/>
    </row>
    <row r="119" spans="1:5" s="26" customFormat="1" ht="18" customHeight="1" thickBot="1">
      <c r="A119" s="226" t="s">
        <v>77</v>
      </c>
      <c r="B119" s="258" t="s">
        <v>48</v>
      </c>
      <c r="C119" s="228"/>
      <c r="D119" s="228"/>
      <c r="E119" s="228"/>
    </row>
    <row r="120" spans="1:5" s="26" customFormat="1" ht="18" customHeight="1" thickBot="1">
      <c r="A120" s="222" t="s">
        <v>16</v>
      </c>
      <c r="B120" s="229" t="s">
        <v>325</v>
      </c>
      <c r="C120" s="215">
        <f>+C87+C103+C117</f>
        <v>0</v>
      </c>
      <c r="D120" s="215">
        <f>+D87+D103+D117</f>
        <v>0</v>
      </c>
      <c r="E120" s="215">
        <f>+E87+E103+E117</f>
        <v>0</v>
      </c>
    </row>
    <row r="121" spans="1:5" s="26" customFormat="1" ht="18" customHeight="1" thickBot="1">
      <c r="A121" s="222" t="s">
        <v>17</v>
      </c>
      <c r="B121" s="229" t="s">
        <v>326</v>
      </c>
      <c r="C121" s="215">
        <f>+C122+C123+C124</f>
        <v>0</v>
      </c>
      <c r="D121" s="215">
        <f>+D122+D123+D124</f>
        <v>0</v>
      </c>
      <c r="E121" s="215">
        <f>+E122+E123+E124</f>
        <v>0</v>
      </c>
    </row>
    <row r="122" spans="1:5" s="26" customFormat="1" ht="18" customHeight="1">
      <c r="A122" s="224" t="s">
        <v>80</v>
      </c>
      <c r="B122" s="264" t="s">
        <v>327</v>
      </c>
      <c r="C122" s="261"/>
      <c r="D122" s="261"/>
      <c r="E122" s="261"/>
    </row>
    <row r="123" spans="1:5" s="26" customFormat="1" ht="18" customHeight="1">
      <c r="A123" s="224" t="s">
        <v>81</v>
      </c>
      <c r="B123" s="264" t="s">
        <v>328</v>
      </c>
      <c r="C123" s="261"/>
      <c r="D123" s="261"/>
      <c r="E123" s="261"/>
    </row>
    <row r="124" spans="1:5" s="26" customFormat="1" ht="18" customHeight="1" thickBot="1">
      <c r="A124" s="257" t="s">
        <v>82</v>
      </c>
      <c r="B124" s="265" t="s">
        <v>329</v>
      </c>
      <c r="C124" s="261"/>
      <c r="D124" s="261"/>
      <c r="E124" s="261"/>
    </row>
    <row r="125" spans="1:5" s="26" customFormat="1" ht="18" customHeight="1" thickBot="1">
      <c r="A125" s="222" t="s">
        <v>18</v>
      </c>
      <c r="B125" s="229" t="s">
        <v>369</v>
      </c>
      <c r="C125" s="215">
        <f>+C126+C127+C128+C129</f>
        <v>0</v>
      </c>
      <c r="D125" s="215">
        <f>+D126+D127+D128+D129</f>
        <v>0</v>
      </c>
      <c r="E125" s="215">
        <f>+E126+E127+E128+E129</f>
        <v>0</v>
      </c>
    </row>
    <row r="126" spans="1:5" s="26" customFormat="1" ht="18" customHeight="1">
      <c r="A126" s="224" t="s">
        <v>83</v>
      </c>
      <c r="B126" s="264" t="s">
        <v>330</v>
      </c>
      <c r="C126" s="261"/>
      <c r="D126" s="261"/>
      <c r="E126" s="261"/>
    </row>
    <row r="127" spans="1:5" s="26" customFormat="1" ht="18" customHeight="1">
      <c r="A127" s="224" t="s">
        <v>84</v>
      </c>
      <c r="B127" s="264" t="s">
        <v>331</v>
      </c>
      <c r="C127" s="261"/>
      <c r="D127" s="261"/>
      <c r="E127" s="261"/>
    </row>
    <row r="128" spans="1:5" s="26" customFormat="1" ht="18" customHeight="1">
      <c r="A128" s="224" t="s">
        <v>241</v>
      </c>
      <c r="B128" s="264" t="s">
        <v>332</v>
      </c>
      <c r="C128" s="261"/>
      <c r="D128" s="261"/>
      <c r="E128" s="261"/>
    </row>
    <row r="129" spans="1:5" s="26" customFormat="1" ht="18" customHeight="1" thickBot="1">
      <c r="A129" s="257" t="s">
        <v>242</v>
      </c>
      <c r="B129" s="265" t="s">
        <v>333</v>
      </c>
      <c r="C129" s="261"/>
      <c r="D129" s="261"/>
      <c r="E129" s="261"/>
    </row>
    <row r="130" spans="1:5" s="26" customFormat="1" ht="18" customHeight="1" thickBot="1">
      <c r="A130" s="222" t="s">
        <v>19</v>
      </c>
      <c r="B130" s="229" t="s">
        <v>334</v>
      </c>
      <c r="C130" s="215">
        <f>+C131+C132+C133+C134</f>
        <v>0</v>
      </c>
      <c r="D130" s="215">
        <f>+D131+D132+D133+D134</f>
        <v>0</v>
      </c>
      <c r="E130" s="215">
        <f>+E131+E132+E133+E134</f>
        <v>0</v>
      </c>
    </row>
    <row r="131" spans="1:5" s="26" customFormat="1" ht="18" customHeight="1">
      <c r="A131" s="224" t="s">
        <v>85</v>
      </c>
      <c r="B131" s="264" t="s">
        <v>335</v>
      </c>
      <c r="C131" s="261"/>
      <c r="D131" s="261"/>
      <c r="E131" s="261"/>
    </row>
    <row r="132" spans="1:5" s="26" customFormat="1" ht="18" customHeight="1">
      <c r="A132" s="224" t="s">
        <v>86</v>
      </c>
      <c r="B132" s="264" t="s">
        <v>344</v>
      </c>
      <c r="C132" s="261"/>
      <c r="D132" s="261"/>
      <c r="E132" s="261"/>
    </row>
    <row r="133" spans="1:5" s="26" customFormat="1" ht="18" customHeight="1">
      <c r="A133" s="224" t="s">
        <v>251</v>
      </c>
      <c r="B133" s="264" t="s">
        <v>336</v>
      </c>
      <c r="C133" s="261"/>
      <c r="D133" s="261"/>
      <c r="E133" s="261"/>
    </row>
    <row r="134" spans="1:5" s="26" customFormat="1" ht="18" customHeight="1" thickBot="1">
      <c r="A134" s="257" t="s">
        <v>252</v>
      </c>
      <c r="B134" s="265" t="s">
        <v>399</v>
      </c>
      <c r="C134" s="261"/>
      <c r="D134" s="261"/>
      <c r="E134" s="261"/>
    </row>
    <row r="135" spans="1:5" s="26" customFormat="1" ht="18" customHeight="1" thickBot="1">
      <c r="A135" s="222" t="s">
        <v>20</v>
      </c>
      <c r="B135" s="229" t="s">
        <v>337</v>
      </c>
      <c r="C135" s="266"/>
      <c r="D135" s="266">
        <f>+D136+D137+D138+D139</f>
        <v>0</v>
      </c>
      <c r="E135" s="266">
        <f>+E136+E137+E138+E139</f>
        <v>0</v>
      </c>
    </row>
    <row r="136" spans="1:5" s="26" customFormat="1" ht="18" customHeight="1">
      <c r="A136" s="224" t="s">
        <v>158</v>
      </c>
      <c r="B136" s="264" t="s">
        <v>338</v>
      </c>
      <c r="C136" s="261"/>
      <c r="D136" s="261"/>
      <c r="E136" s="261"/>
    </row>
    <row r="137" spans="1:5" s="26" customFormat="1" ht="18" customHeight="1">
      <c r="A137" s="224" t="s">
        <v>159</v>
      </c>
      <c r="B137" s="264" t="s">
        <v>339</v>
      </c>
      <c r="C137" s="261"/>
      <c r="D137" s="261"/>
      <c r="E137" s="261"/>
    </row>
    <row r="138" spans="1:5" s="26" customFormat="1" ht="18" customHeight="1">
      <c r="A138" s="224" t="s">
        <v>189</v>
      </c>
      <c r="B138" s="264" t="s">
        <v>340</v>
      </c>
      <c r="C138" s="261"/>
      <c r="D138" s="261"/>
      <c r="E138" s="261"/>
    </row>
    <row r="139" spans="1:5" s="26" customFormat="1" ht="18" customHeight="1" thickBot="1">
      <c r="A139" s="224" t="s">
        <v>254</v>
      </c>
      <c r="B139" s="264" t="s">
        <v>341</v>
      </c>
      <c r="C139" s="261"/>
      <c r="D139" s="261"/>
      <c r="E139" s="261"/>
    </row>
    <row r="140" spans="1:5" s="26" customFormat="1" ht="18" customHeight="1" thickBot="1">
      <c r="A140" s="222" t="s">
        <v>21</v>
      </c>
      <c r="B140" s="229" t="s">
        <v>342</v>
      </c>
      <c r="C140" s="267">
        <f>+C121+C125+C130+C135</f>
        <v>0</v>
      </c>
      <c r="D140" s="267">
        <f>+D121+D125+D130+D135</f>
        <v>0</v>
      </c>
      <c r="E140" s="267">
        <f>+E121+E125+E130+E135</f>
        <v>0</v>
      </c>
    </row>
    <row r="141" spans="1:5" s="26" customFormat="1" ht="18" customHeight="1" thickBot="1">
      <c r="A141" s="268" t="s">
        <v>22</v>
      </c>
      <c r="B141" s="269" t="s">
        <v>343</v>
      </c>
      <c r="C141" s="267">
        <f>+C120+C140</f>
        <v>0</v>
      </c>
      <c r="D141" s="267">
        <f>+D120+D140</f>
        <v>0</v>
      </c>
      <c r="E141" s="267">
        <f>+E120+E140</f>
        <v>0</v>
      </c>
    </row>
    <row r="142" spans="1:5" s="26" customFormat="1" ht="18" customHeight="1" thickBot="1">
      <c r="A142" s="270"/>
      <c r="B142" s="271"/>
      <c r="C142" s="244"/>
      <c r="D142" s="244"/>
      <c r="E142" s="244"/>
    </row>
    <row r="143" spans="1:9" s="26" customFormat="1" ht="18" customHeight="1" thickBot="1">
      <c r="A143" s="272" t="s">
        <v>419</v>
      </c>
      <c r="B143" s="273"/>
      <c r="C143" s="274"/>
      <c r="D143" s="274"/>
      <c r="E143" s="274"/>
      <c r="F143" s="36"/>
      <c r="G143" s="37"/>
      <c r="H143" s="37"/>
      <c r="I143" s="37"/>
    </row>
    <row r="144" spans="1:5" s="34" customFormat="1" ht="18" customHeight="1" thickBot="1">
      <c r="A144" s="272" t="s">
        <v>180</v>
      </c>
      <c r="B144" s="273"/>
      <c r="C144" s="274"/>
      <c r="D144" s="274"/>
      <c r="E144" s="274"/>
    </row>
    <row r="145" s="26" customFormat="1" ht="18" customHeight="1">
      <c r="C145" s="38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Roma Nemzetiségi Önkormányzat
ÁLLAMIGAZGATÁSI  FELADATOK
2019. ÉVI KÖLTSÉGVETÉSÉNEK  MÉRLEGE
&amp;10
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6.875" style="5" customWidth="1"/>
    <col min="2" max="2" width="28.00390625" style="15" customWidth="1"/>
    <col min="3" max="3" width="17.375" style="5" customWidth="1"/>
    <col min="4" max="5" width="13.50390625" style="5" customWidth="1"/>
    <col min="6" max="6" width="33.125" style="5" customWidth="1"/>
    <col min="7" max="9" width="16.375" style="5" customWidth="1"/>
    <col min="10" max="10" width="3.625" style="5" customWidth="1"/>
    <col min="11" max="16384" width="9.375" style="5" customWidth="1"/>
  </cols>
  <sheetData>
    <row r="1" spans="1:9" s="39" customFormat="1" ht="27" customHeight="1">
      <c r="A1" s="287"/>
      <c r="B1" s="288" t="s">
        <v>135</v>
      </c>
      <c r="C1" s="289"/>
      <c r="D1" s="289"/>
      <c r="E1" s="289"/>
      <c r="F1" s="289"/>
      <c r="G1" s="289"/>
      <c r="H1" s="289"/>
      <c r="I1" s="289"/>
    </row>
    <row r="2" spans="1:9" s="39" customFormat="1" ht="16.5" thickBot="1">
      <c r="A2" s="287"/>
      <c r="B2" s="290" t="s">
        <v>464</v>
      </c>
      <c r="C2" s="287"/>
      <c r="D2" s="287"/>
      <c r="E2" s="287"/>
      <c r="F2" s="287"/>
      <c r="G2" s="291" t="s">
        <v>439</v>
      </c>
      <c r="H2" s="291"/>
      <c r="I2" s="291"/>
    </row>
    <row r="3" spans="1:10" s="39" customFormat="1" ht="18" customHeight="1" thickBot="1">
      <c r="A3" s="425" t="s">
        <v>56</v>
      </c>
      <c r="B3" s="306" t="s">
        <v>45</v>
      </c>
      <c r="C3" s="307"/>
      <c r="D3" s="308"/>
      <c r="E3" s="309"/>
      <c r="F3" s="306" t="s">
        <v>46</v>
      </c>
      <c r="G3" s="307"/>
      <c r="H3" s="307"/>
      <c r="I3" s="310"/>
      <c r="J3" s="428"/>
    </row>
    <row r="4" spans="1:10" s="25" customFormat="1" ht="35.25" customHeight="1" thickBot="1">
      <c r="A4" s="426"/>
      <c r="B4" s="311" t="s">
        <v>49</v>
      </c>
      <c r="C4" s="312" t="s">
        <v>393</v>
      </c>
      <c r="D4" s="312"/>
      <c r="E4" s="313"/>
      <c r="F4" s="314" t="s">
        <v>49</v>
      </c>
      <c r="G4" s="315" t="s">
        <v>393</v>
      </c>
      <c r="H4" s="315"/>
      <c r="I4" s="315"/>
      <c r="J4" s="428"/>
    </row>
    <row r="5" spans="1:10" s="25" customFormat="1" ht="16.5" thickBot="1">
      <c r="A5" s="292">
        <v>1</v>
      </c>
      <c r="B5" s="311">
        <v>2</v>
      </c>
      <c r="C5" s="312" t="s">
        <v>15</v>
      </c>
      <c r="D5" s="312">
        <v>4</v>
      </c>
      <c r="E5" s="313">
        <v>5</v>
      </c>
      <c r="F5" s="311">
        <v>6</v>
      </c>
      <c r="G5" s="316">
        <v>7</v>
      </c>
      <c r="H5" s="316">
        <v>8</v>
      </c>
      <c r="I5" s="316">
        <v>9</v>
      </c>
      <c r="J5" s="428"/>
    </row>
    <row r="6" spans="1:10" s="39" customFormat="1" ht="25.5">
      <c r="A6" s="293">
        <v>1</v>
      </c>
      <c r="B6" s="305" t="s">
        <v>345</v>
      </c>
      <c r="C6" s="217">
        <v>0</v>
      </c>
      <c r="D6" s="317"/>
      <c r="E6" s="318"/>
      <c r="F6" s="305" t="s">
        <v>50</v>
      </c>
      <c r="G6" s="319">
        <v>0</v>
      </c>
      <c r="H6" s="319"/>
      <c r="I6" s="319"/>
      <c r="J6" s="428"/>
    </row>
    <row r="7" spans="1:10" s="39" customFormat="1" ht="38.25">
      <c r="A7" s="294">
        <v>2</v>
      </c>
      <c r="B7" s="297" t="s">
        <v>346</v>
      </c>
      <c r="C7" s="217">
        <v>1040000</v>
      </c>
      <c r="D7" s="298"/>
      <c r="E7" s="299"/>
      <c r="F7" s="297" t="s">
        <v>160</v>
      </c>
      <c r="G7" s="320">
        <v>0</v>
      </c>
      <c r="H7" s="320"/>
      <c r="I7" s="320"/>
      <c r="J7" s="428"/>
    </row>
    <row r="8" spans="1:10" s="39" customFormat="1" ht="15.75">
      <c r="A8" s="294">
        <v>3</v>
      </c>
      <c r="B8" s="297" t="s">
        <v>151</v>
      </c>
      <c r="C8" s="298">
        <v>0</v>
      </c>
      <c r="D8" s="298"/>
      <c r="E8" s="299"/>
      <c r="F8" s="297" t="s">
        <v>193</v>
      </c>
      <c r="G8" s="320">
        <v>1285551</v>
      </c>
      <c r="H8" s="320"/>
      <c r="I8" s="320"/>
      <c r="J8" s="428"/>
    </row>
    <row r="9" spans="1:10" s="39" customFormat="1" ht="15.75">
      <c r="A9" s="293">
        <v>4</v>
      </c>
      <c r="B9" s="321" t="s">
        <v>378</v>
      </c>
      <c r="C9" s="298">
        <v>0</v>
      </c>
      <c r="D9" s="298"/>
      <c r="E9" s="299"/>
      <c r="F9" s="297" t="s">
        <v>161</v>
      </c>
      <c r="G9" s="320">
        <v>0</v>
      </c>
      <c r="H9" s="320"/>
      <c r="I9" s="320"/>
      <c r="J9" s="428"/>
    </row>
    <row r="10" spans="1:10" s="39" customFormat="1" ht="25.5">
      <c r="A10" s="294">
        <v>5</v>
      </c>
      <c r="B10" s="322" t="s">
        <v>420</v>
      </c>
      <c r="C10" s="323">
        <v>0</v>
      </c>
      <c r="D10" s="298"/>
      <c r="E10" s="299"/>
      <c r="F10" s="297" t="s">
        <v>162</v>
      </c>
      <c r="G10" s="320">
        <v>0</v>
      </c>
      <c r="H10" s="320"/>
      <c r="I10" s="320"/>
      <c r="J10" s="428"/>
    </row>
    <row r="11" spans="1:10" s="39" customFormat="1" ht="16.5" thickBot="1">
      <c r="A11" s="294">
        <v>6</v>
      </c>
      <c r="D11" s="324"/>
      <c r="E11" s="325"/>
      <c r="F11" s="297" t="s">
        <v>42</v>
      </c>
      <c r="G11" s="320">
        <v>200000</v>
      </c>
      <c r="H11" s="320"/>
      <c r="I11" s="320"/>
      <c r="J11" s="428"/>
    </row>
    <row r="12" spans="1:10" s="39" customFormat="1" ht="39" thickBot="1">
      <c r="A12" s="293">
        <v>7</v>
      </c>
      <c r="B12" s="326" t="s">
        <v>371</v>
      </c>
      <c r="C12" s="327">
        <f>SUM(C6:C10)</f>
        <v>1040000</v>
      </c>
      <c r="D12" s="327">
        <f>SUM(D6:D11)</f>
        <v>0</v>
      </c>
      <c r="E12" s="328">
        <f>SUM(E6:E11)</f>
        <v>0</v>
      </c>
      <c r="F12" s="326" t="s">
        <v>354</v>
      </c>
      <c r="G12" s="327">
        <f>SUM(G6:G11)</f>
        <v>1485551</v>
      </c>
      <c r="H12" s="327">
        <f>SUM(H6:H11)</f>
        <v>0</v>
      </c>
      <c r="I12" s="327">
        <f>SUM(I6:I11)</f>
        <v>0</v>
      </c>
      <c r="J12" s="428"/>
    </row>
    <row r="13" spans="1:10" s="39" customFormat="1" ht="38.25">
      <c r="A13" s="294">
        <v>8</v>
      </c>
      <c r="B13" s="301" t="s">
        <v>349</v>
      </c>
      <c r="C13" s="329">
        <f>SUM(C14)</f>
        <v>445551</v>
      </c>
      <c r="D13" s="329">
        <f>+D14+D15+D16+D17</f>
        <v>0</v>
      </c>
      <c r="E13" s="330"/>
      <c r="F13" s="297" t="s">
        <v>168</v>
      </c>
      <c r="G13" s="331"/>
      <c r="H13" s="331"/>
      <c r="I13" s="331"/>
      <c r="J13" s="428"/>
    </row>
    <row r="14" spans="1:10" s="39" customFormat="1" ht="25.5">
      <c r="A14" s="294">
        <v>9</v>
      </c>
      <c r="B14" s="297" t="s">
        <v>186</v>
      </c>
      <c r="C14" s="298">
        <v>445551</v>
      </c>
      <c r="D14" s="298"/>
      <c r="E14" s="299"/>
      <c r="F14" s="297" t="s">
        <v>353</v>
      </c>
      <c r="G14" s="320"/>
      <c r="H14" s="320"/>
      <c r="I14" s="320"/>
      <c r="J14" s="428"/>
    </row>
    <row r="15" spans="1:10" s="39" customFormat="1" ht="25.5">
      <c r="A15" s="293">
        <v>10</v>
      </c>
      <c r="B15" s="297" t="s">
        <v>187</v>
      </c>
      <c r="C15" s="298"/>
      <c r="D15" s="298"/>
      <c r="E15" s="299"/>
      <c r="F15" s="297" t="s">
        <v>133</v>
      </c>
      <c r="G15" s="320"/>
      <c r="H15" s="320"/>
      <c r="I15" s="320"/>
      <c r="J15" s="428"/>
    </row>
    <row r="16" spans="1:10" s="39" customFormat="1" ht="25.5">
      <c r="A16" s="294">
        <v>11</v>
      </c>
      <c r="B16" s="297" t="s">
        <v>191</v>
      </c>
      <c r="C16" s="298"/>
      <c r="D16" s="298"/>
      <c r="E16" s="299"/>
      <c r="F16" s="297" t="s">
        <v>134</v>
      </c>
      <c r="G16" s="320"/>
      <c r="H16" s="320"/>
      <c r="I16" s="320"/>
      <c r="J16" s="428"/>
    </row>
    <row r="17" spans="1:10" s="39" customFormat="1" ht="25.5">
      <c r="A17" s="294">
        <v>12</v>
      </c>
      <c r="B17" s="297" t="s">
        <v>192</v>
      </c>
      <c r="C17" s="298"/>
      <c r="D17" s="298"/>
      <c r="E17" s="300"/>
      <c r="F17" s="301" t="s">
        <v>194</v>
      </c>
      <c r="G17" s="320"/>
      <c r="H17" s="320"/>
      <c r="I17" s="320"/>
      <c r="J17" s="428"/>
    </row>
    <row r="18" spans="1:10" s="39" customFormat="1" ht="38.25">
      <c r="A18" s="293">
        <v>13</v>
      </c>
      <c r="B18" s="297" t="s">
        <v>350</v>
      </c>
      <c r="C18" s="302">
        <f>+C19+C20</f>
        <v>0</v>
      </c>
      <c r="D18" s="302"/>
      <c r="E18" s="303"/>
      <c r="F18" s="297" t="s">
        <v>169</v>
      </c>
      <c r="G18" s="320"/>
      <c r="H18" s="320"/>
      <c r="I18" s="320"/>
      <c r="J18" s="428"/>
    </row>
    <row r="19" spans="1:10" s="39" customFormat="1" ht="25.5">
      <c r="A19" s="294">
        <v>14</v>
      </c>
      <c r="B19" s="301" t="s">
        <v>347</v>
      </c>
      <c r="C19" s="304"/>
      <c r="D19" s="304"/>
      <c r="E19" s="300"/>
      <c r="F19" s="378" t="s">
        <v>344</v>
      </c>
      <c r="G19" s="276"/>
      <c r="H19" s="331"/>
      <c r="I19" s="331"/>
      <c r="J19" s="428"/>
    </row>
    <row r="20" spans="1:10" s="39" customFormat="1" ht="16.5" thickBot="1">
      <c r="A20" s="294">
        <v>15</v>
      </c>
      <c r="B20" s="297" t="s">
        <v>348</v>
      </c>
      <c r="C20" s="298"/>
      <c r="D20" s="298"/>
      <c r="E20" s="299"/>
      <c r="F20" s="332"/>
      <c r="G20" s="320"/>
      <c r="H20" s="320"/>
      <c r="I20" s="320"/>
      <c r="J20" s="428"/>
    </row>
    <row r="21" spans="1:10" s="39" customFormat="1" ht="39" thickBot="1">
      <c r="A21" s="293">
        <v>16</v>
      </c>
      <c r="B21" s="326" t="s">
        <v>351</v>
      </c>
      <c r="C21" s="327">
        <f>+C13+C18</f>
        <v>445551</v>
      </c>
      <c r="D21" s="327">
        <f>+D13+D18</f>
        <v>0</v>
      </c>
      <c r="E21" s="333"/>
      <c r="F21" s="326" t="s">
        <v>355</v>
      </c>
      <c r="G21" s="328">
        <f>SUM(G13:G20)</f>
        <v>0</v>
      </c>
      <c r="H21" s="328">
        <f>SUM(H13:H20)</f>
        <v>0</v>
      </c>
      <c r="I21" s="328">
        <f>SUM(I13:I20)</f>
        <v>0</v>
      </c>
      <c r="J21" s="428"/>
    </row>
    <row r="22" spans="1:10" s="39" customFormat="1" ht="26.25" thickBot="1">
      <c r="A22" s="294">
        <v>17</v>
      </c>
      <c r="B22" s="326" t="s">
        <v>352</v>
      </c>
      <c r="C22" s="334">
        <f>+C12+C21</f>
        <v>1485551</v>
      </c>
      <c r="D22" s="334">
        <f>+D12+D21</f>
        <v>0</v>
      </c>
      <c r="E22" s="335"/>
      <c r="F22" s="326" t="s">
        <v>356</v>
      </c>
      <c r="G22" s="334">
        <f>+G12+G21</f>
        <v>1485551</v>
      </c>
      <c r="H22" s="334">
        <f>+H12+H21</f>
        <v>0</v>
      </c>
      <c r="I22" s="334">
        <f>+I12+I21</f>
        <v>0</v>
      </c>
      <c r="J22" s="428"/>
    </row>
    <row r="23" spans="1:10" s="39" customFormat="1" ht="16.5" thickBot="1">
      <c r="A23" s="294">
        <v>18</v>
      </c>
      <c r="B23" s="326" t="s">
        <v>146</v>
      </c>
      <c r="C23" s="334">
        <f>IF(C12-G12&lt;0,G12-C12,"-")</f>
        <v>445551</v>
      </c>
      <c r="D23" s="334" t="str">
        <f>IF(D12-H12&lt;0,H12-D12,"-")</f>
        <v>-</v>
      </c>
      <c r="E23" s="334" t="str">
        <f>IF(E12-I12&lt;0,I12-E12,"-")</f>
        <v>-</v>
      </c>
      <c r="F23" s="326" t="s">
        <v>147</v>
      </c>
      <c r="G23" s="334" t="str">
        <f>IF(C12-G12&gt;0,C12-G12,"-")</f>
        <v>-</v>
      </c>
      <c r="H23" s="334" t="str">
        <f>IF(D12-H12&gt;0,D12-H12,"-")</f>
        <v>-</v>
      </c>
      <c r="I23" s="334" t="str">
        <f>IF(E12-I12&gt;0,E12-I12,"-")</f>
        <v>-</v>
      </c>
      <c r="J23" s="428"/>
    </row>
    <row r="24" spans="1:10" s="39" customFormat="1" ht="16.5" thickBot="1">
      <c r="A24" s="293">
        <v>19</v>
      </c>
      <c r="B24" s="326" t="s">
        <v>195</v>
      </c>
      <c r="C24" s="334" t="str">
        <f>IF(C12+C13-G22&lt;0,G22-(C12+C13),"-")</f>
        <v>-</v>
      </c>
      <c r="D24" s="334" t="str">
        <f>IF(D12+D13-H22&lt;0,H22-(D12+D13),"-")</f>
        <v>-</v>
      </c>
      <c r="E24" s="334" t="str">
        <f>IF(E12+E13-I22&lt;0,I22-(E12+E13),"-")</f>
        <v>-</v>
      </c>
      <c r="F24" s="326" t="s">
        <v>196</v>
      </c>
      <c r="G24" s="334" t="str">
        <f>IF(C12+C13-G22&gt;0,C12+C13-G22,"-")</f>
        <v>-</v>
      </c>
      <c r="H24" s="334" t="str">
        <f>IF(D12+D13-H22&gt;0,D12+D13-H22,"-")</f>
        <v>-</v>
      </c>
      <c r="I24" s="334" t="str">
        <f>IF(E12+E13-I22&gt;0,E12+E13-I22,"-")</f>
        <v>-</v>
      </c>
      <c r="J24" s="428"/>
    </row>
    <row r="25" spans="2:6" ht="18.75">
      <c r="B25" s="427"/>
      <c r="C25" s="427"/>
      <c r="D25" s="427"/>
      <c r="E25" s="427"/>
      <c r="F25" s="427"/>
    </row>
  </sheetData>
  <sheetProtection/>
  <mergeCells count="3">
    <mergeCell ref="A3:A4"/>
    <mergeCell ref="B25:F25"/>
    <mergeCell ref="J3:J2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"/>
  <sheetViews>
    <sheetView workbookViewId="0" topLeftCell="A1">
      <selection activeCell="B2" sqref="B2"/>
    </sheetView>
  </sheetViews>
  <sheetFormatPr defaultColWidth="9.00390625" defaultRowHeight="12.75"/>
  <cols>
    <col min="1" max="1" width="6.875" style="5" customWidth="1"/>
    <col min="2" max="2" width="35.125" style="15" customWidth="1"/>
    <col min="3" max="5" width="16.375" style="5" customWidth="1"/>
    <col min="6" max="6" width="32.375" style="5" customWidth="1"/>
    <col min="7" max="10" width="16.375" style="5" customWidth="1"/>
    <col min="11" max="11" width="4.875" style="5" customWidth="1"/>
    <col min="12" max="16384" width="9.375" style="5" customWidth="1"/>
  </cols>
  <sheetData>
    <row r="1" spans="1:11" s="39" customFormat="1" ht="25.5">
      <c r="A1" s="345"/>
      <c r="B1" s="346" t="s">
        <v>136</v>
      </c>
      <c r="C1" s="347"/>
      <c r="D1" s="347"/>
      <c r="E1" s="347"/>
      <c r="F1" s="347"/>
      <c r="G1" s="347"/>
      <c r="H1" s="347"/>
      <c r="I1" s="347"/>
      <c r="J1" s="336"/>
      <c r="K1" s="429"/>
    </row>
    <row r="2" spans="1:11" s="39" customFormat="1" ht="16.5" thickBot="1">
      <c r="A2" s="345"/>
      <c r="B2" s="348" t="s">
        <v>465</v>
      </c>
      <c r="C2" s="345"/>
      <c r="D2" s="345"/>
      <c r="E2" s="345"/>
      <c r="F2" s="345"/>
      <c r="G2" s="349" t="s">
        <v>442</v>
      </c>
      <c r="H2" s="349"/>
      <c r="I2" s="349"/>
      <c r="J2" s="337"/>
      <c r="K2" s="429"/>
    </row>
    <row r="3" spans="1:11" s="39" customFormat="1" ht="16.5" thickBot="1">
      <c r="A3" s="430" t="s">
        <v>56</v>
      </c>
      <c r="B3" s="306" t="s">
        <v>45</v>
      </c>
      <c r="C3" s="307"/>
      <c r="D3" s="308"/>
      <c r="E3" s="309"/>
      <c r="F3" s="350" t="s">
        <v>46</v>
      </c>
      <c r="G3" s="351"/>
      <c r="H3" s="309"/>
      <c r="I3" s="309"/>
      <c r="J3" s="341"/>
      <c r="K3" s="429"/>
    </row>
    <row r="4" spans="1:11" s="25" customFormat="1" ht="16.5" thickBot="1">
      <c r="A4" s="431"/>
      <c r="B4" s="311" t="s">
        <v>49</v>
      </c>
      <c r="C4" s="312" t="s">
        <v>393</v>
      </c>
      <c r="D4" s="312" t="s">
        <v>394</v>
      </c>
      <c r="E4" s="313" t="s">
        <v>421</v>
      </c>
      <c r="F4" s="311" t="s">
        <v>49</v>
      </c>
      <c r="G4" s="312" t="s">
        <v>393</v>
      </c>
      <c r="H4" s="312" t="s">
        <v>394</v>
      </c>
      <c r="I4" s="312" t="s">
        <v>397</v>
      </c>
      <c r="J4" s="342"/>
      <c r="K4" s="429"/>
    </row>
    <row r="5" spans="1:11" s="25" customFormat="1" ht="16.5" thickBot="1">
      <c r="A5" s="352">
        <v>1</v>
      </c>
      <c r="B5" s="311">
        <v>2</v>
      </c>
      <c r="C5" s="312">
        <v>3</v>
      </c>
      <c r="D5" s="312">
        <v>4</v>
      </c>
      <c r="E5" s="313">
        <v>5</v>
      </c>
      <c r="F5" s="311">
        <v>6</v>
      </c>
      <c r="G5" s="316">
        <v>7</v>
      </c>
      <c r="H5" s="316">
        <v>8</v>
      </c>
      <c r="I5" s="316">
        <v>9</v>
      </c>
      <c r="J5" s="342"/>
      <c r="K5" s="429"/>
    </row>
    <row r="6" spans="1:11" s="39" customFormat="1" ht="25.5">
      <c r="A6" s="353" t="s">
        <v>13</v>
      </c>
      <c r="B6" s="305" t="s">
        <v>357</v>
      </c>
      <c r="C6" s="354"/>
      <c r="D6" s="354"/>
      <c r="E6" s="355"/>
      <c r="F6" s="305" t="s">
        <v>188</v>
      </c>
      <c r="G6" s="319">
        <v>0</v>
      </c>
      <c r="H6" s="319"/>
      <c r="I6" s="319"/>
      <c r="J6" s="343"/>
      <c r="K6" s="429"/>
    </row>
    <row r="7" spans="1:11" s="39" customFormat="1" ht="25.5">
      <c r="A7" s="356" t="s">
        <v>14</v>
      </c>
      <c r="B7" s="297" t="s">
        <v>358</v>
      </c>
      <c r="C7" s="357"/>
      <c r="D7" s="357"/>
      <c r="E7" s="358"/>
      <c r="F7" s="297" t="s">
        <v>363</v>
      </c>
      <c r="G7" s="320">
        <v>0</v>
      </c>
      <c r="H7" s="320"/>
      <c r="I7" s="320"/>
      <c r="J7" s="343"/>
      <c r="K7" s="429"/>
    </row>
    <row r="8" spans="1:11" s="39" customFormat="1" ht="15.75">
      <c r="A8" s="356" t="s">
        <v>15</v>
      </c>
      <c r="B8" s="297" t="s">
        <v>8</v>
      </c>
      <c r="C8" s="357"/>
      <c r="D8" s="357"/>
      <c r="E8" s="358"/>
      <c r="F8" s="297" t="s">
        <v>164</v>
      </c>
      <c r="G8" s="320">
        <v>0</v>
      </c>
      <c r="H8" s="320"/>
      <c r="I8" s="320"/>
      <c r="J8" s="343"/>
      <c r="K8" s="429"/>
    </row>
    <row r="9" spans="1:11" s="39" customFormat="1" ht="25.5">
      <c r="A9" s="356" t="s">
        <v>16</v>
      </c>
      <c r="B9" s="297" t="s">
        <v>359</v>
      </c>
      <c r="C9" s="357"/>
      <c r="D9" s="357"/>
      <c r="E9" s="358"/>
      <c r="F9" s="297" t="s">
        <v>364</v>
      </c>
      <c r="G9" s="320"/>
      <c r="H9" s="320"/>
      <c r="I9" s="320"/>
      <c r="J9" s="343"/>
      <c r="K9" s="429"/>
    </row>
    <row r="10" spans="1:11" s="39" customFormat="1" ht="15.75">
      <c r="A10" s="356" t="s">
        <v>17</v>
      </c>
      <c r="B10" s="297" t="s">
        <v>360</v>
      </c>
      <c r="C10" s="357"/>
      <c r="D10" s="357"/>
      <c r="E10" s="358"/>
      <c r="F10" s="297" t="s">
        <v>190</v>
      </c>
      <c r="G10" s="320"/>
      <c r="H10" s="320"/>
      <c r="I10" s="320"/>
      <c r="J10" s="343"/>
      <c r="K10" s="429"/>
    </row>
    <row r="11" spans="1:11" s="39" customFormat="1" ht="26.25" thickBot="1">
      <c r="A11" s="356" t="s">
        <v>18</v>
      </c>
      <c r="B11" s="297" t="s">
        <v>361</v>
      </c>
      <c r="C11" s="359"/>
      <c r="D11" s="359"/>
      <c r="E11" s="360"/>
      <c r="F11" s="332"/>
      <c r="G11" s="320"/>
      <c r="H11" s="320"/>
      <c r="I11" s="320"/>
      <c r="J11" s="343"/>
      <c r="K11" s="429"/>
    </row>
    <row r="12" spans="1:11" s="39" customFormat="1" ht="26.25" thickBot="1">
      <c r="A12" s="361" t="s">
        <v>24</v>
      </c>
      <c r="B12" s="326" t="s">
        <v>372</v>
      </c>
      <c r="C12" s="362">
        <f>+C6+C8+C9+C11</f>
        <v>0</v>
      </c>
      <c r="D12" s="362">
        <f>+D6+D8+D9+D11</f>
        <v>0</v>
      </c>
      <c r="E12" s="362">
        <f>+E6+E8+E9+E11</f>
        <v>0</v>
      </c>
      <c r="F12" s="326" t="s">
        <v>373</v>
      </c>
      <c r="G12" s="362">
        <f>+G6+G8+G9+G11</f>
        <v>0</v>
      </c>
      <c r="H12" s="362">
        <f>+H6+H8+H9+H11</f>
        <v>0</v>
      </c>
      <c r="I12" s="362">
        <f>+I6+I8+I9+I11</f>
        <v>0</v>
      </c>
      <c r="J12" s="344"/>
      <c r="K12" s="429"/>
    </row>
    <row r="13" spans="1:11" s="39" customFormat="1" ht="25.5">
      <c r="A13" s="353" t="s">
        <v>25</v>
      </c>
      <c r="B13" s="363" t="s">
        <v>208</v>
      </c>
      <c r="C13" s="364">
        <f>+C14+C15+C16+C17+C18</f>
        <v>0</v>
      </c>
      <c r="D13" s="364">
        <f>+D14+D15+D16+D17+D18</f>
        <v>0</v>
      </c>
      <c r="E13" s="365"/>
      <c r="F13" s="297" t="s">
        <v>168</v>
      </c>
      <c r="G13" s="319"/>
      <c r="H13" s="319"/>
      <c r="I13" s="319"/>
      <c r="J13" s="343"/>
      <c r="K13" s="429"/>
    </row>
    <row r="14" spans="1:11" s="39" customFormat="1" ht="25.5">
      <c r="A14" s="356" t="s">
        <v>26</v>
      </c>
      <c r="B14" s="297" t="s">
        <v>197</v>
      </c>
      <c r="C14" s="357">
        <v>0</v>
      </c>
      <c r="D14" s="357">
        <v>0</v>
      </c>
      <c r="E14" s="358"/>
      <c r="F14" s="297" t="s">
        <v>171</v>
      </c>
      <c r="G14" s="320"/>
      <c r="H14" s="320"/>
      <c r="I14" s="320"/>
      <c r="J14" s="343"/>
      <c r="K14" s="429"/>
    </row>
    <row r="15" spans="1:11" s="39" customFormat="1" ht="25.5">
      <c r="A15" s="353" t="s">
        <v>27</v>
      </c>
      <c r="B15" s="297" t="s">
        <v>198</v>
      </c>
      <c r="C15" s="357"/>
      <c r="D15" s="357"/>
      <c r="E15" s="358"/>
      <c r="F15" s="297" t="s">
        <v>133</v>
      </c>
      <c r="G15" s="320"/>
      <c r="H15" s="320"/>
      <c r="I15" s="320"/>
      <c r="J15" s="343"/>
      <c r="K15" s="429"/>
    </row>
    <row r="16" spans="1:11" s="39" customFormat="1" ht="25.5">
      <c r="A16" s="356" t="s">
        <v>28</v>
      </c>
      <c r="B16" s="297" t="s">
        <v>199</v>
      </c>
      <c r="C16" s="357"/>
      <c r="D16" s="357"/>
      <c r="E16" s="358"/>
      <c r="F16" s="297" t="s">
        <v>134</v>
      </c>
      <c r="G16" s="320"/>
      <c r="H16" s="320"/>
      <c r="I16" s="320"/>
      <c r="J16" s="343"/>
      <c r="K16" s="429"/>
    </row>
    <row r="17" spans="1:11" s="39" customFormat="1" ht="15.75">
      <c r="A17" s="353" t="s">
        <v>29</v>
      </c>
      <c r="B17" s="297" t="s">
        <v>200</v>
      </c>
      <c r="C17" s="357"/>
      <c r="D17" s="357"/>
      <c r="E17" s="366"/>
      <c r="F17" s="301" t="s">
        <v>194</v>
      </c>
      <c r="G17" s="320"/>
      <c r="H17" s="320"/>
      <c r="I17" s="320"/>
      <c r="J17" s="343"/>
      <c r="K17" s="429"/>
    </row>
    <row r="18" spans="1:11" s="39" customFormat="1" ht="25.5">
      <c r="A18" s="356" t="s">
        <v>30</v>
      </c>
      <c r="B18" s="367" t="s">
        <v>201</v>
      </c>
      <c r="C18" s="357"/>
      <c r="D18" s="357"/>
      <c r="E18" s="358"/>
      <c r="F18" s="297" t="s">
        <v>172</v>
      </c>
      <c r="G18" s="320"/>
      <c r="H18" s="320"/>
      <c r="I18" s="320"/>
      <c r="J18" s="343"/>
      <c r="K18" s="429"/>
    </row>
    <row r="19" spans="1:11" s="39" customFormat="1" ht="25.5">
      <c r="A19" s="353" t="s">
        <v>31</v>
      </c>
      <c r="B19" s="368" t="s">
        <v>202</v>
      </c>
      <c r="C19" s="369">
        <f>+C20+C21+C22+C23+C24</f>
        <v>0</v>
      </c>
      <c r="D19" s="369">
        <f>+D20+D21+D22+D23+D24</f>
        <v>0</v>
      </c>
      <c r="E19" s="365"/>
      <c r="F19" s="305" t="s">
        <v>170</v>
      </c>
      <c r="G19" s="320"/>
      <c r="H19" s="320"/>
      <c r="I19" s="320"/>
      <c r="J19" s="343"/>
      <c r="K19" s="429"/>
    </row>
    <row r="20" spans="1:11" s="39" customFormat="1" ht="25.5">
      <c r="A20" s="356" t="s">
        <v>32</v>
      </c>
      <c r="B20" s="367" t="s">
        <v>203</v>
      </c>
      <c r="C20" s="357"/>
      <c r="D20" s="357"/>
      <c r="E20" s="355"/>
      <c r="F20" s="305" t="s">
        <v>365</v>
      </c>
      <c r="G20" s="320"/>
      <c r="H20" s="320"/>
      <c r="I20" s="320"/>
      <c r="J20" s="343"/>
      <c r="K20" s="429"/>
    </row>
    <row r="21" spans="1:11" s="39" customFormat="1" ht="25.5">
      <c r="A21" s="353" t="s">
        <v>33</v>
      </c>
      <c r="B21" s="367" t="s">
        <v>204</v>
      </c>
      <c r="C21" s="357"/>
      <c r="D21" s="357"/>
      <c r="E21" s="355"/>
      <c r="F21" s="370"/>
      <c r="G21" s="320"/>
      <c r="H21" s="320"/>
      <c r="I21" s="320"/>
      <c r="J21" s="343"/>
      <c r="K21" s="429"/>
    </row>
    <row r="22" spans="1:11" s="39" customFormat="1" ht="25.5">
      <c r="A22" s="356" t="s">
        <v>34</v>
      </c>
      <c r="B22" s="297" t="s">
        <v>205</v>
      </c>
      <c r="C22" s="357"/>
      <c r="D22" s="357"/>
      <c r="E22" s="355"/>
      <c r="F22" s="370"/>
      <c r="G22" s="320"/>
      <c r="H22" s="320"/>
      <c r="I22" s="320"/>
      <c r="J22" s="343"/>
      <c r="K22" s="429"/>
    </row>
    <row r="23" spans="1:11" s="39" customFormat="1" ht="15.75">
      <c r="A23" s="353" t="s">
        <v>35</v>
      </c>
      <c r="B23" s="305" t="s">
        <v>206</v>
      </c>
      <c r="C23" s="357"/>
      <c r="D23" s="357"/>
      <c r="E23" s="358"/>
      <c r="F23" s="332"/>
      <c r="G23" s="320"/>
      <c r="H23" s="320"/>
      <c r="I23" s="320"/>
      <c r="J23" s="343"/>
      <c r="K23" s="429"/>
    </row>
    <row r="24" spans="1:11" s="39" customFormat="1" ht="26.25" thickBot="1">
      <c r="A24" s="356" t="s">
        <v>36</v>
      </c>
      <c r="B24" s="322" t="s">
        <v>207</v>
      </c>
      <c r="C24" s="357"/>
      <c r="D24" s="357"/>
      <c r="E24" s="355"/>
      <c r="F24" s="370"/>
      <c r="G24" s="320"/>
      <c r="H24" s="320"/>
      <c r="I24" s="320"/>
      <c r="J24" s="343"/>
      <c r="K24" s="429"/>
    </row>
    <row r="25" spans="1:11" s="39" customFormat="1" ht="51.75" thickBot="1">
      <c r="A25" s="361" t="s">
        <v>37</v>
      </c>
      <c r="B25" s="326" t="s">
        <v>362</v>
      </c>
      <c r="C25" s="362">
        <f>+C13+C19</f>
        <v>0</v>
      </c>
      <c r="D25" s="362">
        <f>+D13+D19</f>
        <v>0</v>
      </c>
      <c r="E25" s="371"/>
      <c r="F25" s="326" t="s">
        <v>366</v>
      </c>
      <c r="G25" s="328">
        <f>SUM(G13:G24)</f>
        <v>0</v>
      </c>
      <c r="H25" s="328">
        <f>SUM(H13:H24)</f>
        <v>0</v>
      </c>
      <c r="I25" s="328">
        <f>SUM(I13:I24)</f>
        <v>0</v>
      </c>
      <c r="J25" s="344"/>
      <c r="K25" s="429"/>
    </row>
    <row r="26" spans="1:11" s="39" customFormat="1" ht="26.25" thickBot="1">
      <c r="A26" s="361" t="s">
        <v>38</v>
      </c>
      <c r="B26" s="326" t="s">
        <v>367</v>
      </c>
      <c r="C26" s="372">
        <f>+C12+C25</f>
        <v>0</v>
      </c>
      <c r="D26" s="372">
        <f>+D12+D25</f>
        <v>0</v>
      </c>
      <c r="E26" s="373"/>
      <c r="F26" s="326" t="s">
        <v>368</v>
      </c>
      <c r="G26" s="334">
        <f>+G12+G25</f>
        <v>0</v>
      </c>
      <c r="H26" s="334">
        <f>+H12+H25</f>
        <v>0</v>
      </c>
      <c r="I26" s="334">
        <f>+I12+I25</f>
        <v>0</v>
      </c>
      <c r="J26" s="344"/>
      <c r="K26" s="429"/>
    </row>
    <row r="27" spans="1:11" s="39" customFormat="1" ht="16.5" thickBot="1">
      <c r="A27" s="361" t="s">
        <v>39</v>
      </c>
      <c r="B27" s="326" t="s">
        <v>146</v>
      </c>
      <c r="C27" s="372" t="str">
        <f>IF(C12-G12&lt;0,G12-C12,"-")</f>
        <v>-</v>
      </c>
      <c r="D27" s="372" t="str">
        <f>IF(D12-H12&lt;0,H12-D12,"-")</f>
        <v>-</v>
      </c>
      <c r="E27" s="373"/>
      <c r="F27" s="326" t="s">
        <v>147</v>
      </c>
      <c r="G27" s="334" t="str">
        <f>IF(C12-G12&gt;0,C12-G12,"-")</f>
        <v>-</v>
      </c>
      <c r="H27" s="334" t="str">
        <f>IF(C12-H12&gt;0,C12-H12,"-")</f>
        <v>-</v>
      </c>
      <c r="I27" s="334" t="str">
        <f>IF(D12-I12&gt;0,D12-I12,"-")</f>
        <v>-</v>
      </c>
      <c r="J27" s="344"/>
      <c r="K27" s="429"/>
    </row>
    <row r="28" spans="1:11" s="39" customFormat="1" ht="16.5" thickBot="1">
      <c r="A28" s="338" t="s">
        <v>40</v>
      </c>
      <c r="B28" s="296" t="s">
        <v>195</v>
      </c>
      <c r="C28" s="339" t="str">
        <f>IF(C12+C13-G26&lt;0,G26-(C12+C13),"-")</f>
        <v>-</v>
      </c>
      <c r="D28" s="339" t="str">
        <f>IF(D12+D13-H26&lt;0,H26-(D12+D13),"-")</f>
        <v>-</v>
      </c>
      <c r="E28" s="340"/>
      <c r="F28" s="296" t="s">
        <v>196</v>
      </c>
      <c r="G28" s="295" t="str">
        <f>IF(C12+C13-G26&gt;0,C12+C13-G26,"-")</f>
        <v>-</v>
      </c>
      <c r="H28" s="295">
        <v>0</v>
      </c>
      <c r="I28" s="295" t="str">
        <f>IF(D12+D13-I26&gt;0,D12+D13-I26,"-")</f>
        <v>-</v>
      </c>
      <c r="J28" s="344"/>
      <c r="K28" s="429"/>
    </row>
  </sheetData>
  <sheetProtection/>
  <mergeCells count="2">
    <mergeCell ref="K1:K28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view="pageLayout" workbookViewId="0" topLeftCell="A1">
      <selection activeCell="A2" sqref="A2"/>
    </sheetView>
  </sheetViews>
  <sheetFormatPr defaultColWidth="9.00390625" defaultRowHeight="12.75"/>
  <cols>
    <col min="1" max="1" width="47.125" style="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5" customWidth="1"/>
    <col min="7" max="8" width="12.875" style="2" customWidth="1"/>
    <col min="9" max="9" width="13.875" style="2" customWidth="1"/>
    <col min="10" max="16384" width="9.375" style="2" customWidth="1"/>
  </cols>
  <sheetData>
    <row r="1" spans="1:6" s="108" customFormat="1" ht="25.5" customHeight="1">
      <c r="A1" s="443" t="s">
        <v>0</v>
      </c>
      <c r="B1" s="443"/>
      <c r="C1" s="443"/>
      <c r="D1" s="443"/>
      <c r="E1" s="443"/>
      <c r="F1" s="443"/>
    </row>
    <row r="2" spans="1:6" s="108" customFormat="1" ht="16.5" thickBot="1">
      <c r="A2" s="40" t="s">
        <v>469</v>
      </c>
      <c r="B2" s="39"/>
      <c r="C2" s="39"/>
      <c r="D2" s="39"/>
      <c r="E2" s="39"/>
      <c r="F2" s="109" t="s">
        <v>444</v>
      </c>
    </row>
    <row r="3" spans="1:6" s="24" customFormat="1" ht="63.75" thickBot="1">
      <c r="A3" s="41" t="s">
        <v>52</v>
      </c>
      <c r="B3" s="42" t="s">
        <v>53</v>
      </c>
      <c r="C3" s="42" t="s">
        <v>54</v>
      </c>
      <c r="D3" s="42" t="s">
        <v>448</v>
      </c>
      <c r="E3" s="42" t="s">
        <v>454</v>
      </c>
      <c r="F3" s="43" t="s">
        <v>455</v>
      </c>
    </row>
    <row r="4" spans="1:6" s="39" customFormat="1" ht="16.5" thickBo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2" t="s">
        <v>72</v>
      </c>
    </row>
    <row r="5" spans="1:6" s="108" customFormat="1" ht="15.75">
      <c r="A5" s="113"/>
      <c r="B5" s="114"/>
      <c r="C5" s="115"/>
      <c r="D5" s="114"/>
      <c r="E5" s="114"/>
      <c r="F5" s="116"/>
    </row>
    <row r="6" spans="1:6" s="108" customFormat="1" ht="15.75" customHeight="1">
      <c r="A6" s="113"/>
      <c r="B6" s="114"/>
      <c r="C6" s="115"/>
      <c r="D6" s="114"/>
      <c r="E6" s="114"/>
      <c r="F6" s="116">
        <f aca="true" t="shared" si="0" ref="F6:F19">B6-D6-E6</f>
        <v>0</v>
      </c>
    </row>
    <row r="7" spans="1:6" s="108" customFormat="1" ht="15.75" customHeight="1">
      <c r="A7" s="113"/>
      <c r="B7" s="114"/>
      <c r="C7" s="115"/>
      <c r="D7" s="114"/>
      <c r="E7" s="114"/>
      <c r="F7" s="116">
        <f t="shared" si="0"/>
        <v>0</v>
      </c>
    </row>
    <row r="8" spans="1:6" s="108" customFormat="1" ht="15.75" customHeight="1">
      <c r="A8" s="117"/>
      <c r="B8" s="114"/>
      <c r="C8" s="115"/>
      <c r="D8" s="114"/>
      <c r="E8" s="114"/>
      <c r="F8" s="116">
        <f t="shared" si="0"/>
        <v>0</v>
      </c>
    </row>
    <row r="9" spans="1:6" s="108" customFormat="1" ht="15.75" customHeight="1">
      <c r="A9" s="113"/>
      <c r="B9" s="114"/>
      <c r="C9" s="115"/>
      <c r="D9" s="114"/>
      <c r="E9" s="114"/>
      <c r="F9" s="116">
        <f t="shared" si="0"/>
        <v>0</v>
      </c>
    </row>
    <row r="10" spans="1:6" s="108" customFormat="1" ht="15.75" customHeight="1">
      <c r="A10" s="117"/>
      <c r="B10" s="114"/>
      <c r="C10" s="115"/>
      <c r="D10" s="114"/>
      <c r="E10" s="114"/>
      <c r="F10" s="116">
        <f t="shared" si="0"/>
        <v>0</v>
      </c>
    </row>
    <row r="11" spans="1:6" s="108" customFormat="1" ht="15.75" customHeight="1">
      <c r="A11" s="113"/>
      <c r="B11" s="114"/>
      <c r="C11" s="115"/>
      <c r="D11" s="114"/>
      <c r="E11" s="114"/>
      <c r="F11" s="116">
        <f t="shared" si="0"/>
        <v>0</v>
      </c>
    </row>
    <row r="12" spans="1:6" s="108" customFormat="1" ht="15.75" customHeight="1">
      <c r="A12" s="113"/>
      <c r="B12" s="114"/>
      <c r="C12" s="115"/>
      <c r="D12" s="114"/>
      <c r="E12" s="114"/>
      <c r="F12" s="116">
        <f t="shared" si="0"/>
        <v>0</v>
      </c>
    </row>
    <row r="13" spans="1:6" s="108" customFormat="1" ht="15.75" customHeight="1">
      <c r="A13" s="113"/>
      <c r="B13" s="114"/>
      <c r="C13" s="115"/>
      <c r="D13" s="114"/>
      <c r="E13" s="114"/>
      <c r="F13" s="116">
        <f t="shared" si="0"/>
        <v>0</v>
      </c>
    </row>
    <row r="14" spans="1:6" s="108" customFormat="1" ht="15.75" customHeight="1">
      <c r="A14" s="113"/>
      <c r="B14" s="114"/>
      <c r="C14" s="115"/>
      <c r="D14" s="114"/>
      <c r="E14" s="114"/>
      <c r="F14" s="116">
        <f t="shared" si="0"/>
        <v>0</v>
      </c>
    </row>
    <row r="15" spans="1:6" s="108" customFormat="1" ht="15.75" customHeight="1">
      <c r="A15" s="113"/>
      <c r="B15" s="114"/>
      <c r="C15" s="115"/>
      <c r="D15" s="114"/>
      <c r="E15" s="114"/>
      <c r="F15" s="116">
        <f t="shared" si="0"/>
        <v>0</v>
      </c>
    </row>
    <row r="16" spans="1:6" s="108" customFormat="1" ht="15.75" customHeight="1">
      <c r="A16" s="113"/>
      <c r="B16" s="114"/>
      <c r="C16" s="115"/>
      <c r="D16" s="114"/>
      <c r="E16" s="114"/>
      <c r="F16" s="116">
        <f t="shared" si="0"/>
        <v>0</v>
      </c>
    </row>
    <row r="17" spans="1:6" s="108" customFormat="1" ht="15.75" customHeight="1">
      <c r="A17" s="113"/>
      <c r="B17" s="114"/>
      <c r="C17" s="115"/>
      <c r="D17" s="114"/>
      <c r="E17" s="114"/>
      <c r="F17" s="116">
        <f t="shared" si="0"/>
        <v>0</v>
      </c>
    </row>
    <row r="18" spans="1:6" s="108" customFormat="1" ht="15.75" customHeight="1">
      <c r="A18" s="113"/>
      <c r="B18" s="114"/>
      <c r="C18" s="115"/>
      <c r="D18" s="114"/>
      <c r="E18" s="114"/>
      <c r="F18" s="116">
        <f t="shared" si="0"/>
        <v>0</v>
      </c>
    </row>
    <row r="19" spans="1:6" s="108" customFormat="1" ht="15.75" customHeight="1" thickBot="1">
      <c r="A19" s="49"/>
      <c r="B19" s="118"/>
      <c r="C19" s="119"/>
      <c r="D19" s="118"/>
      <c r="E19" s="118"/>
      <c r="F19" s="120">
        <f t="shared" si="0"/>
        <v>0</v>
      </c>
    </row>
    <row r="20" spans="1:6" s="125" customFormat="1" ht="18" customHeight="1" thickBot="1">
      <c r="A20" s="121" t="s">
        <v>51</v>
      </c>
      <c r="B20" s="122">
        <f>SUM(B5:B19)</f>
        <v>0</v>
      </c>
      <c r="C20" s="123"/>
      <c r="D20" s="122">
        <f>SUM(D5:D19)</f>
        <v>0</v>
      </c>
      <c r="E20" s="122">
        <f>SUM(E5:E19)</f>
        <v>0</v>
      </c>
      <c r="F20" s="124">
        <f>SUM(F5:F19)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5.625" style="14" customWidth="1"/>
    <col min="2" max="2" width="35.625" style="14" customWidth="1"/>
    <col min="3" max="6" width="14.00390625" style="14" customWidth="1"/>
    <col min="7" max="16384" width="9.375" style="14" customWidth="1"/>
  </cols>
  <sheetData>
    <row r="1" spans="1:6" s="51" customFormat="1" ht="33" customHeight="1">
      <c r="A1" s="432" t="s">
        <v>459</v>
      </c>
      <c r="B1" s="432"/>
      <c r="C1" s="432"/>
      <c r="D1" s="432"/>
      <c r="E1" s="432"/>
      <c r="F1" s="432"/>
    </row>
    <row r="2" spans="1:7" s="51" customFormat="1" ht="15.75" customHeight="1" thickBot="1">
      <c r="A2" s="52"/>
      <c r="B2" s="421" t="s">
        <v>466</v>
      </c>
      <c r="C2" s="433"/>
      <c r="D2" s="433"/>
      <c r="E2" s="433" t="s">
        <v>444</v>
      </c>
      <c r="F2" s="433"/>
      <c r="G2" s="54"/>
    </row>
    <row r="3" spans="1:6" s="51" customFormat="1" ht="63" customHeight="1">
      <c r="A3" s="436" t="s">
        <v>11</v>
      </c>
      <c r="B3" s="438" t="s">
        <v>175</v>
      </c>
      <c r="C3" s="438" t="s">
        <v>213</v>
      </c>
      <c r="D3" s="438"/>
      <c r="E3" s="438"/>
      <c r="F3" s="434" t="s">
        <v>209</v>
      </c>
    </row>
    <row r="4" spans="1:6" s="51" customFormat="1" ht="16.5" thickBot="1">
      <c r="A4" s="437"/>
      <c r="B4" s="439"/>
      <c r="C4" s="55">
        <v>2019</v>
      </c>
      <c r="D4" s="55">
        <v>2020</v>
      </c>
      <c r="E4" s="55">
        <v>2021</v>
      </c>
      <c r="F4" s="435"/>
    </row>
    <row r="5" spans="1:6" s="51" customFormat="1" ht="16.5" thickBot="1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</row>
    <row r="6" spans="1:6" s="51" customFormat="1" ht="15.75">
      <c r="A6" s="59" t="s">
        <v>13</v>
      </c>
      <c r="B6" s="60"/>
      <c r="C6" s="61"/>
      <c r="D6" s="61"/>
      <c r="E6" s="61"/>
      <c r="F6" s="62">
        <f>SUM(C6:E6)</f>
        <v>0</v>
      </c>
    </row>
    <row r="7" spans="1:6" s="51" customFormat="1" ht="15.75">
      <c r="A7" s="63" t="s">
        <v>14</v>
      </c>
      <c r="B7" s="64"/>
      <c r="C7" s="65"/>
      <c r="D7" s="65"/>
      <c r="E7" s="65"/>
      <c r="F7" s="66">
        <f>SUM(C7:E7)</f>
        <v>0</v>
      </c>
    </row>
    <row r="8" spans="1:6" s="51" customFormat="1" ht="15.75">
      <c r="A8" s="63" t="s">
        <v>15</v>
      </c>
      <c r="B8" s="64"/>
      <c r="C8" s="65"/>
      <c r="D8" s="65"/>
      <c r="E8" s="65"/>
      <c r="F8" s="66">
        <f>SUM(C8:E8)</f>
        <v>0</v>
      </c>
    </row>
    <row r="9" spans="1:6" s="51" customFormat="1" ht="15.75">
      <c r="A9" s="63" t="s">
        <v>16</v>
      </c>
      <c r="B9" s="64"/>
      <c r="C9" s="65"/>
      <c r="D9" s="65"/>
      <c r="E9" s="65"/>
      <c r="F9" s="66">
        <f>SUM(C9:E9)</f>
        <v>0</v>
      </c>
    </row>
    <row r="10" spans="1:6" s="51" customFormat="1" ht="16.5" thickBot="1">
      <c r="A10" s="67" t="s">
        <v>17</v>
      </c>
      <c r="B10" s="68"/>
      <c r="C10" s="69"/>
      <c r="D10" s="69"/>
      <c r="E10" s="69"/>
      <c r="F10" s="66">
        <f>SUM(C10:E10)</f>
        <v>0</v>
      </c>
    </row>
    <row r="11" spans="1:6" s="74" customFormat="1" ht="16.5" thickBot="1">
      <c r="A11" s="70" t="s">
        <v>18</v>
      </c>
      <c r="B11" s="71" t="s">
        <v>176</v>
      </c>
      <c r="C11" s="72">
        <f>SUM(C6:C10)</f>
        <v>0</v>
      </c>
      <c r="D11" s="72">
        <f>SUM(D6:D10)</f>
        <v>0</v>
      </c>
      <c r="E11" s="72">
        <f>SUM(E6:E10)</f>
        <v>0</v>
      </c>
      <c r="F11" s="73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5.625" style="14" customWidth="1"/>
    <col min="2" max="2" width="68.625" style="14" customWidth="1"/>
    <col min="3" max="3" width="19.50390625" style="14" customWidth="1"/>
    <col min="4" max="16384" width="9.375" style="14" customWidth="1"/>
  </cols>
  <sheetData>
    <row r="1" spans="1:3" s="51" customFormat="1" ht="33" customHeight="1">
      <c r="A1" s="432" t="s">
        <v>458</v>
      </c>
      <c r="B1" s="432"/>
      <c r="C1" s="432"/>
    </row>
    <row r="2" spans="1:4" s="51" customFormat="1" ht="15.75" customHeight="1" thickBot="1">
      <c r="A2" s="52"/>
      <c r="B2" s="422" t="s">
        <v>467</v>
      </c>
      <c r="C2" s="53" t="s">
        <v>442</v>
      </c>
      <c r="D2" s="54"/>
    </row>
    <row r="3" spans="1:3" s="51" customFormat="1" ht="48" thickBot="1">
      <c r="A3" s="75" t="s">
        <v>11</v>
      </c>
      <c r="B3" s="76" t="s">
        <v>173</v>
      </c>
      <c r="C3" s="77" t="s">
        <v>456</v>
      </c>
    </row>
    <row r="4" spans="1:3" s="51" customFormat="1" ht="16.5" thickBot="1">
      <c r="A4" s="78">
        <v>1</v>
      </c>
      <c r="B4" s="79">
        <v>2</v>
      </c>
      <c r="C4" s="80">
        <v>3</v>
      </c>
    </row>
    <row r="5" spans="1:3" s="51" customFormat="1" ht="15.75">
      <c r="A5" s="81" t="s">
        <v>13</v>
      </c>
      <c r="B5" s="82" t="s">
        <v>151</v>
      </c>
      <c r="C5" s="83">
        <v>0</v>
      </c>
    </row>
    <row r="6" spans="1:3" s="51" customFormat="1" ht="47.25">
      <c r="A6" s="84" t="s">
        <v>14</v>
      </c>
      <c r="B6" s="85" t="s">
        <v>210</v>
      </c>
      <c r="C6" s="86">
        <v>0</v>
      </c>
    </row>
    <row r="7" spans="1:3" s="51" customFormat="1" ht="15.75">
      <c r="A7" s="84" t="s">
        <v>15</v>
      </c>
      <c r="B7" s="87" t="s">
        <v>384</v>
      </c>
      <c r="C7" s="86"/>
    </row>
    <row r="8" spans="1:3" s="51" customFormat="1" ht="31.5">
      <c r="A8" s="84" t="s">
        <v>16</v>
      </c>
      <c r="B8" s="87" t="s">
        <v>212</v>
      </c>
      <c r="C8" s="86"/>
    </row>
    <row r="9" spans="1:3" s="51" customFormat="1" ht="15.75">
      <c r="A9" s="88" t="s">
        <v>17</v>
      </c>
      <c r="B9" s="87" t="s">
        <v>211</v>
      </c>
      <c r="C9" s="89"/>
    </row>
    <row r="10" spans="1:3" s="51" customFormat="1" ht="16.5" thickBot="1">
      <c r="A10" s="84" t="s">
        <v>18</v>
      </c>
      <c r="B10" s="90" t="s">
        <v>174</v>
      </c>
      <c r="C10" s="86"/>
    </row>
    <row r="11" spans="1:3" s="51" customFormat="1" ht="16.5" thickBot="1">
      <c r="A11" s="440" t="s">
        <v>177</v>
      </c>
      <c r="B11" s="441"/>
      <c r="C11" s="91">
        <f>SUM(C5:C10)</f>
        <v>0</v>
      </c>
    </row>
    <row r="12" spans="1:3" s="51" customFormat="1" ht="33.75" customHeight="1">
      <c r="A12" s="442" t="s">
        <v>185</v>
      </c>
      <c r="B12" s="442"/>
      <c r="C12" s="44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2019-02-20T12:20:12Z</cp:lastPrinted>
  <dcterms:created xsi:type="dcterms:W3CDTF">1999-10-30T10:30:45Z</dcterms:created>
  <dcterms:modified xsi:type="dcterms:W3CDTF">2019-02-20T12:31:54Z</dcterms:modified>
  <cp:category/>
  <cp:version/>
  <cp:contentType/>
  <cp:contentStatus/>
</cp:coreProperties>
</file>